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Roche Diagnostics" sheetId="1" r:id="rId1"/>
  </sheets>
  <definedNames>
    <definedName name="_xlnm._FilterDatabase" localSheetId="0" hidden="1">'Roche Diagnostics'!$A$2:$T$35</definedName>
    <definedName name="_xlnm.Print_Titles" localSheetId="0">'Roche Diagnostics'!$2:$2</definedName>
    <definedName name="_xlnm.Print_Area" localSheetId="0">'Roche Diagnostics'!$B$1:$V$40</definedName>
  </definedNames>
  <calcPr fullCalcOnLoad="1" refMode="R1C1"/>
</workbook>
</file>

<file path=xl/sharedStrings.xml><?xml version="1.0" encoding="utf-8"?>
<sst xmlns="http://schemas.openxmlformats.org/spreadsheetml/2006/main" count="200" uniqueCount="104">
  <si>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</si>
  <si>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</si>
  <si>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</si>
  <si>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</si>
  <si>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</si>
  <si>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</si>
  <si>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</si>
  <si>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</si>
  <si>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>7</t>
  </si>
  <si>
    <t>8</t>
  </si>
  <si>
    <t xml:space="preserve"> №з/п</t>
  </si>
  <si>
    <t>Назва реактиву, або еквівалент</t>
  </si>
  <si>
    <t>Од.вим.</t>
  </si>
  <si>
    <t>Загальна сума</t>
  </si>
  <si>
    <t>1</t>
  </si>
  <si>
    <t>4</t>
  </si>
  <si>
    <t>5</t>
  </si>
  <si>
    <t>6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</si>
  <si>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</si>
  <si>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</si>
  <si>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</si>
  <si>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</si>
  <si>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</si>
  <si>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58236 Буферний промивання та розчин ІВД, автоматичні / напівавтоматичні системи</t>
  </si>
  <si>
    <t xml:space="preserve">59058 Миючий / очищуючий розчин ІВД, для автоматизованих /
полуавтоматізіванних систем
</t>
  </si>
  <si>
    <t>Код та назва національного класифікатору медичного виробу</t>
  </si>
  <si>
    <t>Загальна вартість:</t>
  </si>
  <si>
    <t>уп.</t>
  </si>
  <si>
    <t>Катя</t>
  </si>
  <si>
    <t>Віта</t>
  </si>
  <si>
    <t>аня</t>
  </si>
  <si>
    <t xml:space="preserve">Тест для кількісного визначення АЛТ </t>
  </si>
  <si>
    <t xml:space="preserve">Тест для кількісного визначення АСТ </t>
  </si>
  <si>
    <t xml:space="preserve">Тест для кількісного визначення прямого білірубіну  </t>
  </si>
  <si>
    <t xml:space="preserve">Тест для кількісного визначення альфа-амілази   </t>
  </si>
  <si>
    <t xml:space="preserve">Тест для кількісного визначення загального вмісту білірубіну  </t>
  </si>
  <si>
    <t>Тест  для кількісного визначення креатиніну</t>
  </si>
  <si>
    <t xml:space="preserve">Тест для кількісного визначення глюкози  </t>
  </si>
  <si>
    <t xml:space="preserve">Тест для кількісного визначення загального вмісту білку  </t>
  </si>
  <si>
    <t xml:space="preserve">Тест для кількісного визначення сечовини </t>
  </si>
  <si>
    <t>Розчин для очистки ISE для системи  cobas с 111</t>
  </si>
  <si>
    <t>Розчинник для розведення проби при використанні тестів із застосуванням реагентів на системах cobas с 111 (4*12 мл)</t>
  </si>
  <si>
    <t xml:space="preserve">Тест для кількісного визначення С-реактивного білку </t>
  </si>
  <si>
    <t>шт.</t>
  </si>
  <si>
    <t>Розчин для промивки /S1 RINSE SOLUTION</t>
  </si>
  <si>
    <t>Розчин для промивки /S2 FLUID PACK</t>
  </si>
  <si>
    <t xml:space="preserve"> Розчин S3 Fluid Pack А </t>
  </si>
  <si>
    <t>Контрольний розчин PLUS B, рівень 1, 30 шт.</t>
  </si>
  <si>
    <t>Контрольний розчин PLUS B, рівень 2, 30 шт.</t>
  </si>
  <si>
    <t>Контрольний розчин PLUS B, рівень 3, 30 шт.</t>
  </si>
  <si>
    <t>Електрод Potasium Elektrode</t>
  </si>
  <si>
    <t>Електрод Calcium Elektrode</t>
  </si>
  <si>
    <t>Сенсор для визначення глюкози, лактату</t>
  </si>
  <si>
    <t>Адаптер для ампул</t>
  </si>
  <si>
    <t>Депротеінізатор Roche OMNI C, OMNI S, cobas b 121, cobas b 221 (125 мл)</t>
  </si>
  <si>
    <t>Декларація про відповідність UA.TR.754.D.36691549/IV-9/DEK від 24.05.2017 термін дії декларації до 08.11.2020</t>
  </si>
  <si>
    <t>Декларація про відповідність UA.TR.754.D.36691549/IV-9/DEK від 24.05.2017 термін дії декларації до 08.11.2021</t>
  </si>
  <si>
    <t>52925 Аланінамінотрансфераза (ALT) IVD, реагент</t>
  </si>
  <si>
    <t>52955 Загальна аспартатамінотрансфераза (AST) IVD, реагент</t>
  </si>
  <si>
    <t>53236 Кон'югований (прямий, зв'язаний) білірубін IVD, реагент</t>
  </si>
  <si>
    <t>52941 Загальна амілаза IVD, реагент</t>
  </si>
  <si>
    <t>53231 Загальний білірубін IVD, реагент</t>
  </si>
  <si>
    <t>53252 Креатинін IVD, реагент</t>
  </si>
  <si>
    <t>53307 Глюкоза IVD, реагент</t>
  </si>
  <si>
    <t>53989 Загальний білок IVD, реагент</t>
  </si>
  <si>
    <t>53590 Сечовина (Urea) IVD, реагент</t>
  </si>
  <si>
    <t>53707 С-реактивний білок (СРБ) IVD, реагент</t>
  </si>
  <si>
    <t>52868 Множинні електроліти IVD, контрольний матеріал</t>
  </si>
  <si>
    <t>52876 Хлорид (Cl-) IVD,набір, йон-селективні електроди</t>
  </si>
  <si>
    <t>52896 Натрій (Na+) IVD,набір, йон-селективні електроди</t>
  </si>
  <si>
    <t>52892 Калій (К+) IVD,набір, йон-селективні електроди</t>
  </si>
  <si>
    <t>52874 Кальцій (Са+) IVD,набір, йон-селективні електроди</t>
  </si>
  <si>
    <t>30208/53305 Лактатний електрод/ Глюкоза IVD,набір, йон-селективні електроди</t>
  </si>
  <si>
    <t>62010 Адаптер до штатива для пробірок до приладу / аналізатору ІВД</t>
  </si>
  <si>
    <t>Реагенти до  біохімічного аналізатору Cobas С 111, аналізаторів газів та електролітів Cobas b 221, Cobas b 121  (закрита система):</t>
  </si>
  <si>
    <t>Мікро кювета для аналізатору сobas c 111</t>
  </si>
  <si>
    <t>10</t>
  </si>
  <si>
    <t>Електрод рСО2 Elektrode</t>
  </si>
  <si>
    <t>Електрод рО2 Elektrode</t>
  </si>
  <si>
    <t>Електрод рН Elektrode</t>
  </si>
  <si>
    <t xml:space="preserve">Референсний мікроелектрод </t>
  </si>
  <si>
    <t>Декларація про відповідність UA.TR.754.D.36691549/IV-9/DEK від 24.05.2017 термін дії декларації до 08.11.2022</t>
  </si>
  <si>
    <t>Декларація про відповідність UA.TR.754.D.36691549/IV-9/DEK від 24.05.2017 термін дії декларації до 08.11.2023</t>
  </si>
  <si>
    <r>
      <t xml:space="preserve">54500 </t>
    </r>
    <r>
      <rPr>
        <sz val="10"/>
        <color indexed="8"/>
        <rFont val="Times New Roman"/>
        <family val="1"/>
      </rPr>
      <t>Гази крові pCO2 IVD, набір, йон-селективні електроди</t>
    </r>
  </si>
  <si>
    <r>
      <t xml:space="preserve">54501 </t>
    </r>
    <r>
      <rPr>
        <sz val="10"/>
        <color indexed="8"/>
        <rFont val="Calibri"/>
        <family val="2"/>
      </rPr>
      <t>Гази крові pO2 IVD, набір, йон-селективні електроди</t>
    </r>
  </si>
  <si>
    <r>
      <t xml:space="preserve">54499 </t>
    </r>
    <r>
      <rPr>
        <sz val="10"/>
        <color indexed="8"/>
        <rFont val="Calibri"/>
        <family val="2"/>
      </rPr>
      <t>Гази крові pH IVD, набір, йон-селективні електроди</t>
    </r>
  </si>
  <si>
    <r>
      <t xml:space="preserve">59241 </t>
    </r>
    <r>
      <rPr>
        <sz val="10"/>
        <color indexed="8"/>
        <rFont val="Times New Roman"/>
        <family val="1"/>
      </rPr>
      <t xml:space="preserve">Референтний електрод ІВД </t>
    </r>
  </si>
  <si>
    <r>
      <t>61032</t>
    </r>
    <r>
      <rPr>
        <sz val="10"/>
        <color indexed="8"/>
        <rFont val="Times New Roman"/>
        <family val="1"/>
      </rPr>
      <t xml:space="preserve"> Кювету для лабораторного аналізатора ІВД, одноразового використання</t>
    </r>
  </si>
  <si>
    <t xml:space="preserve">Медико-технічне завдання на реагенти для Українського Референс-центру з клінічної лабораторної діагностики та метрології  НДСЛ "ОХМАТДИТ" МОЗ України на 2021 рік </t>
  </si>
  <si>
    <t>15</t>
  </si>
  <si>
    <t>12</t>
  </si>
  <si>
    <t>9</t>
  </si>
  <si>
    <t xml:space="preserve"> Електрод Chloride Elektrode</t>
  </si>
  <si>
    <t>16</t>
  </si>
  <si>
    <t>Декларація про відповідність UA.TR.754.D.36691549/IV-7/DEK від 12.04.2017 термін дії декларації до 18,06,2025</t>
  </si>
  <si>
    <t>Декларація про відповідність UA.TR.754.D.36691549/IV-7/DEK від 12.04.2017 термін дії декларації до 18.06.2025</t>
  </si>
  <si>
    <t>Декларація про відповідність UA.TR.754.D.36691549/IV-7/DEK від 12.18.06.2025</t>
  </si>
  <si>
    <t>Декларація про відповідність UA.TR.754.D.36691549/IV-10/DEK від 14.03.2017 термін дії декларації до 18.06.2025</t>
  </si>
  <si>
    <t>Декларація про відповідність UA.TR.754.D.36691549/IV-9/DEK від 24.05.2017 термін дії декларації до 18.06,2025</t>
  </si>
  <si>
    <t>Декларація про відповідність UA.TR.754.D.36691549/IV-6/DEK від 07.04.2017 термін дії декларації до 18.06.2025</t>
  </si>
  <si>
    <t>Декларація про відповідність UA.TR.754.D.36691549/IV-9/DEK від 24.04.2017 термін дії декларації до 18.06.2025</t>
  </si>
  <si>
    <t>Декларація про відповідність UA.TR.754.D.36691549/IV-12/DEK від 06.07.2017 термін дії декларації до 18.06.2025</t>
  </si>
  <si>
    <t xml:space="preserve">НАЦІОНАЛЬНИЙ КЛАСИФІКАТОР УКРАЇНИ
Єдиний закупівельний словник ДК 021:2015  </t>
  </si>
  <si>
    <t>Код ДК 021:2015 – 33696500-0 - Лабораторні реактиви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</si>
</sst>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#,##0.00\ &quot;грн.&quot;"/>
    <numFmt numFmtId="207" formatCode="#,##0.0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0000000000"/>
    <numFmt numFmtId="213" formatCode="_-* #,##0.00_₴_-;\-* #,##0.00_₴_-;_-* \-??_₴_-;_-@_-"/>
    <numFmt numFmtId="214" formatCode="#,##0.0&quot;р.&quot;"/>
    <numFmt numFmtId="215" formatCode="mmm/yyyy"/>
    <numFmt numFmtId="216" formatCode="0.000"/>
    <numFmt numFmtId="217" formatCode="0.0000"/>
    <numFmt numFmtId="218" formatCode="#,###.00"/>
    <numFmt numFmtId="219" formatCode="#,###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2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9"/>
      <name val="Times New Roman"/>
      <family val="1"/>
    </font>
    <font>
      <u val="single"/>
      <sz val="10"/>
      <color indexed="20"/>
      <name val="Arial"/>
      <family val="2"/>
    </font>
    <font>
      <sz val="8"/>
      <name val="Tahoma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49" fontId="20" fillId="0" borderId="11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0" fillId="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49" fontId="19" fillId="0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9" fontId="21" fillId="0" borderId="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20" fillId="0" borderId="0" xfId="54" applyFont="1" applyAlignment="1">
      <alignment horizontal="left" wrapText="1"/>
      <protection/>
    </xf>
    <xf numFmtId="0" fontId="33" fillId="0" borderId="0" xfId="54" applyFont="1">
      <alignment/>
      <protection/>
    </xf>
    <xf numFmtId="0" fontId="31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20" fillId="0" borderId="0" xfId="54" applyFont="1">
      <alignment/>
      <protection/>
    </xf>
    <xf numFmtId="0" fontId="28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1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36" fillId="24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2" fontId="19" fillId="0" borderId="10" xfId="54" applyNumberFormat="1" applyFont="1" applyFill="1" applyBorder="1" applyAlignment="1">
      <alignment horizontal="left" wrapText="1"/>
      <protection/>
    </xf>
    <xf numFmtId="0" fontId="19" fillId="0" borderId="13" xfId="0" applyFont="1" applyFill="1" applyBorder="1" applyAlignment="1">
      <alignment/>
    </xf>
    <xf numFmtId="49" fontId="31" fillId="0" borderId="10" xfId="0" applyNumberFormat="1" applyFont="1" applyFill="1" applyBorder="1" applyAlignment="1">
      <alignment horizontal="center" wrapText="1"/>
    </xf>
    <xf numFmtId="1" fontId="29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19" fillId="0" borderId="10" xfId="0" applyFont="1" applyFill="1" applyBorder="1" applyAlignment="1">
      <alignment horizontal="left" wrapText="1"/>
    </xf>
    <xf numFmtId="1" fontId="31" fillId="0" borderId="10" xfId="0" applyNumberFormat="1" applyFont="1" applyFill="1" applyBorder="1" applyAlignment="1">
      <alignment horizontal="center" wrapText="1"/>
    </xf>
    <xf numFmtId="49" fontId="19" fillId="24" borderId="10" xfId="0" applyNumberFormat="1" applyFont="1" applyFill="1" applyBorder="1" applyAlignment="1">
      <alignment horizontal="left" wrapText="1"/>
    </xf>
    <xf numFmtId="2" fontId="19" fillId="0" borderId="10" xfId="0" applyNumberFormat="1" applyFont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Загальна потреба на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62"/>
  <sheetViews>
    <sheetView tabSelected="1" zoomScale="80" zoomScaleNormal="80" zoomScalePageLayoutView="0" workbookViewId="0" topLeftCell="A1">
      <selection activeCell="B37" sqref="B37:V39"/>
    </sheetView>
  </sheetViews>
  <sheetFormatPr defaultColWidth="9.140625" defaultRowHeight="12.75"/>
  <cols>
    <col min="1" max="1" width="2.28125" style="3" customWidth="1"/>
    <col min="2" max="2" width="6.421875" style="14" customWidth="1"/>
    <col min="3" max="3" width="63.421875" style="4" customWidth="1"/>
    <col min="4" max="4" width="9.140625" style="4" customWidth="1"/>
    <col min="5" max="5" width="13.28125" style="4" hidden="1" customWidth="1"/>
    <col min="6" max="6" width="12.140625" style="4" hidden="1" customWidth="1"/>
    <col min="7" max="7" width="22.140625" style="4" hidden="1" customWidth="1"/>
    <col min="8" max="8" width="13.57421875" style="4" hidden="1" customWidth="1"/>
    <col min="9" max="9" width="12.57421875" style="4" hidden="1" customWidth="1"/>
    <col min="10" max="10" width="17.140625" style="4" hidden="1" customWidth="1"/>
    <col min="11" max="11" width="17.28125" style="4" hidden="1" customWidth="1"/>
    <col min="12" max="12" width="11.57421875" style="4" hidden="1" customWidth="1"/>
    <col min="13" max="13" width="11.57421875" style="17" customWidth="1"/>
    <col min="14" max="14" width="11.00390625" style="35" customWidth="1"/>
    <col min="15" max="15" width="12.140625" style="17" customWidth="1"/>
    <col min="16" max="16" width="12.140625" style="36" customWidth="1"/>
    <col min="17" max="17" width="12.140625" style="17" customWidth="1"/>
    <col min="18" max="18" width="12.140625" style="36" customWidth="1"/>
    <col min="19" max="19" width="12.140625" style="17" customWidth="1"/>
    <col min="20" max="20" width="29.00390625" style="4" customWidth="1"/>
    <col min="21" max="21" width="33.00390625" style="0" customWidth="1"/>
    <col min="22" max="22" width="11.57421875" style="0" hidden="1" customWidth="1"/>
    <col min="23" max="23" width="14.421875" style="0" hidden="1" customWidth="1"/>
    <col min="24" max="24" width="14.7109375" style="0" hidden="1" customWidth="1"/>
    <col min="25" max="30" width="0" style="0" hidden="1" customWidth="1"/>
    <col min="31" max="31" width="22.57421875" style="0" customWidth="1"/>
  </cols>
  <sheetData>
    <row r="1" spans="1:23" s="19" customFormat="1" ht="51" customHeight="1">
      <c r="A1" s="15"/>
      <c r="B1" s="81" t="s">
        <v>88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24"/>
      <c r="W1" s="25"/>
    </row>
    <row r="2" spans="1:31" s="4" customFormat="1" ht="99.75">
      <c r="A2" s="40"/>
      <c r="B2" s="5" t="s">
        <v>10</v>
      </c>
      <c r="C2" s="6" t="s">
        <v>11</v>
      </c>
      <c r="D2" s="7" t="s">
        <v>12</v>
      </c>
      <c r="E2" s="8" t="s">
        <v>0</v>
      </c>
      <c r="F2" s="9" t="s">
        <v>1</v>
      </c>
      <c r="G2" s="10" t="s">
        <v>2</v>
      </c>
      <c r="H2" s="11" t="s">
        <v>3</v>
      </c>
      <c r="I2" s="12" t="s">
        <v>4</v>
      </c>
      <c r="J2" s="8" t="s">
        <v>5</v>
      </c>
      <c r="K2" s="13" t="s">
        <v>6</v>
      </c>
      <c r="L2" s="13" t="s">
        <v>7</v>
      </c>
      <c r="M2" s="30" t="s">
        <v>18</v>
      </c>
      <c r="N2" s="18" t="s">
        <v>20</v>
      </c>
      <c r="O2" s="26" t="s">
        <v>13</v>
      </c>
      <c r="P2" s="27" t="s">
        <v>21</v>
      </c>
      <c r="Q2" s="28" t="s">
        <v>13</v>
      </c>
      <c r="R2" s="28" t="s">
        <v>22</v>
      </c>
      <c r="S2" s="28" t="s">
        <v>13</v>
      </c>
      <c r="T2" s="29" t="s">
        <v>19</v>
      </c>
      <c r="U2" s="22" t="s">
        <v>25</v>
      </c>
      <c r="V2" s="42" t="s">
        <v>28</v>
      </c>
      <c r="W2" s="4" t="s">
        <v>29</v>
      </c>
      <c r="X2" s="4" t="s">
        <v>30</v>
      </c>
      <c r="AE2" s="59" t="s">
        <v>102</v>
      </c>
    </row>
    <row r="3" spans="2:21" s="3" customFormat="1" ht="15.75">
      <c r="B3" s="83" t="s">
        <v>74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4"/>
    </row>
    <row r="4" spans="1:25" s="23" customFormat="1" ht="14.25">
      <c r="A4" s="41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21"/>
      <c r="Q4" s="21"/>
      <c r="R4" s="21"/>
      <c r="S4" s="21"/>
      <c r="T4" s="20"/>
      <c r="V4" s="37"/>
      <c r="Y4" s="37"/>
    </row>
    <row r="5" spans="1:31" s="1" customFormat="1" ht="51.75">
      <c r="A5" s="2"/>
      <c r="B5" s="61">
        <v>1</v>
      </c>
      <c r="C5" s="62" t="s">
        <v>31</v>
      </c>
      <c r="D5" s="63" t="s">
        <v>27</v>
      </c>
      <c r="E5" s="64"/>
      <c r="F5" s="64"/>
      <c r="G5" s="65"/>
      <c r="H5" s="66"/>
      <c r="I5" s="66"/>
      <c r="J5" s="66"/>
      <c r="K5" s="66"/>
      <c r="L5" s="66"/>
      <c r="M5" s="63" t="s">
        <v>76</v>
      </c>
      <c r="N5" s="67">
        <v>1330.41</v>
      </c>
      <c r="O5" s="68">
        <f>M5*N5</f>
        <v>13304.1</v>
      </c>
      <c r="P5" s="69">
        <v>1396.35</v>
      </c>
      <c r="Q5" s="68">
        <f aca="true" t="shared" si="0" ref="Q5:Q30">M5*P5</f>
        <v>13963.5</v>
      </c>
      <c r="R5" s="70">
        <f aca="true" t="shared" si="1" ref="R5:R31">SUM(N5,P5)/2</f>
        <v>1363.38</v>
      </c>
      <c r="S5" s="68">
        <f aca="true" t="shared" si="2" ref="S5:S31">M5*R5</f>
        <v>13633.800000000001</v>
      </c>
      <c r="T5" s="71" t="s">
        <v>94</v>
      </c>
      <c r="U5" s="71" t="s">
        <v>57</v>
      </c>
      <c r="V5" s="72"/>
      <c r="W5" s="73" t="s">
        <v>15</v>
      </c>
      <c r="X5" s="74"/>
      <c r="Y5" s="75"/>
      <c r="Z5" s="76">
        <f aca="true" t="shared" si="3" ref="Z5:Z31">V5*N5</f>
        <v>0</v>
      </c>
      <c r="AA5" s="75">
        <f aca="true" t="shared" si="4" ref="AA5:AA31">X5*N5</f>
        <v>0</v>
      </c>
      <c r="AB5" s="75">
        <f aca="true" t="shared" si="5" ref="AB5:AB31">W5*N5</f>
        <v>5321.64</v>
      </c>
      <c r="AC5" s="75"/>
      <c r="AD5" s="75"/>
      <c r="AE5" s="60" t="s">
        <v>103</v>
      </c>
    </row>
    <row r="6" spans="1:31" s="1" customFormat="1" ht="51.75">
      <c r="A6" s="2"/>
      <c r="B6" s="61">
        <v>2</v>
      </c>
      <c r="C6" s="62" t="s">
        <v>32</v>
      </c>
      <c r="D6" s="63" t="s">
        <v>27</v>
      </c>
      <c r="E6" s="64"/>
      <c r="F6" s="64"/>
      <c r="G6" s="65"/>
      <c r="H6" s="66"/>
      <c r="I6" s="66"/>
      <c r="J6" s="66"/>
      <c r="K6" s="66"/>
      <c r="L6" s="66"/>
      <c r="M6" s="63" t="s">
        <v>76</v>
      </c>
      <c r="N6" s="67">
        <v>1299.13</v>
      </c>
      <c r="O6" s="68">
        <f aca="true" t="shared" si="6" ref="O6:O34">M6*N6</f>
        <v>12991.300000000001</v>
      </c>
      <c r="P6" s="69">
        <v>1363.18</v>
      </c>
      <c r="Q6" s="68">
        <f t="shared" si="0"/>
        <v>13631.800000000001</v>
      </c>
      <c r="R6" s="70">
        <f t="shared" si="1"/>
        <v>1331.1550000000002</v>
      </c>
      <c r="S6" s="68">
        <f t="shared" si="2"/>
        <v>13311.550000000003</v>
      </c>
      <c r="T6" s="71" t="s">
        <v>99</v>
      </c>
      <c r="U6" s="71" t="s">
        <v>58</v>
      </c>
      <c r="V6" s="72"/>
      <c r="W6" s="73" t="s">
        <v>15</v>
      </c>
      <c r="X6" s="74"/>
      <c r="Y6" s="75"/>
      <c r="Z6" s="76">
        <f t="shared" si="3"/>
        <v>0</v>
      </c>
      <c r="AA6" s="75">
        <f t="shared" si="4"/>
        <v>0</v>
      </c>
      <c r="AB6" s="75">
        <f t="shared" si="5"/>
        <v>5196.52</v>
      </c>
      <c r="AC6" s="75"/>
      <c r="AD6" s="75"/>
      <c r="AE6" s="60" t="s">
        <v>103</v>
      </c>
    </row>
    <row r="7" spans="1:31" s="1" customFormat="1" ht="39">
      <c r="A7" s="2"/>
      <c r="B7" s="61">
        <v>3</v>
      </c>
      <c r="C7" s="62" t="s">
        <v>33</v>
      </c>
      <c r="D7" s="63" t="s">
        <v>27</v>
      </c>
      <c r="E7" s="64"/>
      <c r="F7" s="64"/>
      <c r="G7" s="65"/>
      <c r="H7" s="66"/>
      <c r="I7" s="66"/>
      <c r="J7" s="66"/>
      <c r="K7" s="66"/>
      <c r="L7" s="66"/>
      <c r="M7" s="63" t="s">
        <v>90</v>
      </c>
      <c r="N7" s="67">
        <v>531.46</v>
      </c>
      <c r="O7" s="68">
        <f t="shared" si="6"/>
        <v>6377.52</v>
      </c>
      <c r="P7" s="69">
        <v>557.47</v>
      </c>
      <c r="Q7" s="68">
        <f t="shared" si="0"/>
        <v>6689.64</v>
      </c>
      <c r="R7" s="70">
        <f t="shared" si="1"/>
        <v>544.465</v>
      </c>
      <c r="S7" s="68">
        <f t="shared" si="2"/>
        <v>6533.58</v>
      </c>
      <c r="T7" s="71" t="s">
        <v>96</v>
      </c>
      <c r="U7" s="71" t="s">
        <v>59</v>
      </c>
      <c r="V7" s="72"/>
      <c r="W7" s="73" t="s">
        <v>8</v>
      </c>
      <c r="X7" s="74"/>
      <c r="Y7" s="75"/>
      <c r="Z7" s="76">
        <f t="shared" si="3"/>
        <v>0</v>
      </c>
      <c r="AA7" s="75">
        <f t="shared" si="4"/>
        <v>0</v>
      </c>
      <c r="AB7" s="75">
        <f t="shared" si="5"/>
        <v>3720.2200000000003</v>
      </c>
      <c r="AC7" s="75"/>
      <c r="AD7" s="75"/>
      <c r="AE7" s="60" t="s">
        <v>103</v>
      </c>
    </row>
    <row r="8" spans="1:31" s="1" customFormat="1" ht="51.75">
      <c r="A8" s="2"/>
      <c r="B8" s="61">
        <v>4</v>
      </c>
      <c r="C8" s="62" t="s">
        <v>34</v>
      </c>
      <c r="D8" s="63" t="s">
        <v>27</v>
      </c>
      <c r="E8" s="64"/>
      <c r="F8" s="64"/>
      <c r="G8" s="65"/>
      <c r="H8" s="66"/>
      <c r="I8" s="66"/>
      <c r="J8" s="66"/>
      <c r="K8" s="66"/>
      <c r="L8" s="66"/>
      <c r="M8" s="63" t="s">
        <v>76</v>
      </c>
      <c r="N8" s="67">
        <v>2182.54</v>
      </c>
      <c r="O8" s="68">
        <f t="shared" si="6"/>
        <v>21825.4</v>
      </c>
      <c r="P8" s="67">
        <v>2290.87</v>
      </c>
      <c r="Q8" s="68">
        <f t="shared" si="0"/>
        <v>22908.699999999997</v>
      </c>
      <c r="R8" s="70">
        <f t="shared" si="1"/>
        <v>2236.705</v>
      </c>
      <c r="S8" s="68">
        <f t="shared" si="2"/>
        <v>22367.05</v>
      </c>
      <c r="T8" s="71" t="s">
        <v>95</v>
      </c>
      <c r="U8" s="71" t="s">
        <v>60</v>
      </c>
      <c r="V8" s="72"/>
      <c r="W8" s="73" t="s">
        <v>15</v>
      </c>
      <c r="X8" s="74"/>
      <c r="Y8" s="75"/>
      <c r="Z8" s="76">
        <f t="shared" si="3"/>
        <v>0</v>
      </c>
      <c r="AA8" s="75">
        <f t="shared" si="4"/>
        <v>0</v>
      </c>
      <c r="AB8" s="75">
        <f t="shared" si="5"/>
        <v>8730.16</v>
      </c>
      <c r="AC8" s="75"/>
      <c r="AD8" s="75"/>
      <c r="AE8" s="60" t="s">
        <v>103</v>
      </c>
    </row>
    <row r="9" spans="1:31" s="1" customFormat="1" ht="51.75">
      <c r="A9" s="2"/>
      <c r="B9" s="61">
        <v>5</v>
      </c>
      <c r="C9" s="62" t="s">
        <v>35</v>
      </c>
      <c r="D9" s="63" t="s">
        <v>27</v>
      </c>
      <c r="E9" s="64"/>
      <c r="F9" s="64"/>
      <c r="G9" s="65"/>
      <c r="H9" s="66"/>
      <c r="I9" s="66"/>
      <c r="J9" s="66"/>
      <c r="K9" s="66"/>
      <c r="L9" s="66"/>
      <c r="M9" s="63" t="s">
        <v>91</v>
      </c>
      <c r="N9" s="67">
        <v>1818.78</v>
      </c>
      <c r="O9" s="68">
        <f t="shared" si="6"/>
        <v>16369.02</v>
      </c>
      <c r="P9" s="67">
        <v>1908.88</v>
      </c>
      <c r="Q9" s="68">
        <f t="shared" si="0"/>
        <v>17179.920000000002</v>
      </c>
      <c r="R9" s="70">
        <f t="shared" si="1"/>
        <v>1863.83</v>
      </c>
      <c r="S9" s="68">
        <f t="shared" si="2"/>
        <v>16774.47</v>
      </c>
      <c r="T9" s="71" t="s">
        <v>95</v>
      </c>
      <c r="U9" s="71" t="s">
        <v>61</v>
      </c>
      <c r="V9" s="72"/>
      <c r="W9" s="73" t="s">
        <v>14</v>
      </c>
      <c r="X9" s="74"/>
      <c r="Y9" s="75"/>
      <c r="Z9" s="76">
        <f t="shared" si="3"/>
        <v>0</v>
      </c>
      <c r="AA9" s="75">
        <f t="shared" si="4"/>
        <v>0</v>
      </c>
      <c r="AB9" s="75">
        <f t="shared" si="5"/>
        <v>1818.78</v>
      </c>
      <c r="AC9" s="75"/>
      <c r="AD9" s="75"/>
      <c r="AE9" s="60" t="s">
        <v>103</v>
      </c>
    </row>
    <row r="10" spans="1:31" s="1" customFormat="1" ht="51.75">
      <c r="A10" s="2"/>
      <c r="B10" s="61">
        <v>6</v>
      </c>
      <c r="C10" s="62" t="s">
        <v>36</v>
      </c>
      <c r="D10" s="63" t="s">
        <v>43</v>
      </c>
      <c r="E10" s="64"/>
      <c r="F10" s="64"/>
      <c r="G10" s="65"/>
      <c r="H10" s="66"/>
      <c r="I10" s="66"/>
      <c r="J10" s="66"/>
      <c r="K10" s="66"/>
      <c r="L10" s="66"/>
      <c r="M10" s="63" t="s">
        <v>76</v>
      </c>
      <c r="N10" s="67">
        <v>779.48</v>
      </c>
      <c r="O10" s="68">
        <f t="shared" si="6"/>
        <v>7794.8</v>
      </c>
      <c r="P10" s="67">
        <v>817.48</v>
      </c>
      <c r="Q10" s="68">
        <f t="shared" si="0"/>
        <v>8174.8</v>
      </c>
      <c r="R10" s="70">
        <f t="shared" si="1"/>
        <v>798.48</v>
      </c>
      <c r="S10" s="68">
        <f t="shared" si="2"/>
        <v>7984.8</v>
      </c>
      <c r="T10" s="71" t="s">
        <v>95</v>
      </c>
      <c r="U10" s="71" t="s">
        <v>62</v>
      </c>
      <c r="V10" s="72"/>
      <c r="W10" s="73" t="s">
        <v>16</v>
      </c>
      <c r="X10" s="74"/>
      <c r="Y10" s="75"/>
      <c r="Z10" s="76">
        <f t="shared" si="3"/>
        <v>0</v>
      </c>
      <c r="AA10" s="75">
        <f t="shared" si="4"/>
        <v>0</v>
      </c>
      <c r="AB10" s="75">
        <f t="shared" si="5"/>
        <v>3897.4</v>
      </c>
      <c r="AC10" s="75"/>
      <c r="AD10" s="75"/>
      <c r="AE10" s="60" t="s">
        <v>103</v>
      </c>
    </row>
    <row r="11" spans="1:31" s="1" customFormat="1" ht="51.75">
      <c r="A11" s="2"/>
      <c r="B11" s="61">
        <v>7</v>
      </c>
      <c r="C11" s="62" t="s">
        <v>37</v>
      </c>
      <c r="D11" s="63" t="s">
        <v>43</v>
      </c>
      <c r="E11" s="64"/>
      <c r="F11" s="64"/>
      <c r="G11" s="65"/>
      <c r="H11" s="66"/>
      <c r="I11" s="66"/>
      <c r="J11" s="66"/>
      <c r="K11" s="66"/>
      <c r="L11" s="66"/>
      <c r="M11" s="63" t="s">
        <v>89</v>
      </c>
      <c r="N11" s="67">
        <v>1039.3</v>
      </c>
      <c r="O11" s="68">
        <f t="shared" si="6"/>
        <v>15589.5</v>
      </c>
      <c r="P11" s="67">
        <v>1090.33</v>
      </c>
      <c r="Q11" s="68">
        <f t="shared" si="0"/>
        <v>16354.949999999999</v>
      </c>
      <c r="R11" s="70">
        <f t="shared" si="1"/>
        <v>1064.815</v>
      </c>
      <c r="S11" s="68">
        <f t="shared" si="2"/>
        <v>15972.225</v>
      </c>
      <c r="T11" s="71" t="s">
        <v>95</v>
      </c>
      <c r="U11" s="71" t="s">
        <v>63</v>
      </c>
      <c r="V11" s="72"/>
      <c r="W11" s="73" t="s">
        <v>9</v>
      </c>
      <c r="X11" s="74"/>
      <c r="Y11" s="75"/>
      <c r="Z11" s="76">
        <f t="shared" si="3"/>
        <v>0</v>
      </c>
      <c r="AA11" s="75">
        <f t="shared" si="4"/>
        <v>0</v>
      </c>
      <c r="AB11" s="75">
        <f t="shared" si="5"/>
        <v>8314.4</v>
      </c>
      <c r="AC11" s="75"/>
      <c r="AD11" s="75"/>
      <c r="AE11" s="60" t="s">
        <v>103</v>
      </c>
    </row>
    <row r="12" spans="1:31" s="1" customFormat="1" ht="51.75">
      <c r="A12" s="2"/>
      <c r="B12" s="61">
        <v>8</v>
      </c>
      <c r="C12" s="62" t="s">
        <v>38</v>
      </c>
      <c r="D12" s="63" t="s">
        <v>43</v>
      </c>
      <c r="E12" s="64"/>
      <c r="F12" s="64"/>
      <c r="G12" s="65"/>
      <c r="H12" s="66"/>
      <c r="I12" s="66"/>
      <c r="J12" s="66"/>
      <c r="K12" s="66"/>
      <c r="L12" s="66"/>
      <c r="M12" s="63" t="s">
        <v>93</v>
      </c>
      <c r="N12" s="67">
        <v>1236.54</v>
      </c>
      <c r="O12" s="68">
        <f t="shared" si="6"/>
        <v>19784.64</v>
      </c>
      <c r="P12" s="67">
        <v>1297.91</v>
      </c>
      <c r="Q12" s="68">
        <f t="shared" si="0"/>
        <v>20766.56</v>
      </c>
      <c r="R12" s="70">
        <f t="shared" si="1"/>
        <v>1267.225</v>
      </c>
      <c r="S12" s="68">
        <f t="shared" si="2"/>
        <v>20275.6</v>
      </c>
      <c r="T12" s="71" t="s">
        <v>95</v>
      </c>
      <c r="U12" s="71" t="s">
        <v>64</v>
      </c>
      <c r="V12" s="72"/>
      <c r="W12" s="73" t="s">
        <v>16</v>
      </c>
      <c r="X12" s="74"/>
      <c r="Y12" s="75"/>
      <c r="Z12" s="76">
        <f t="shared" si="3"/>
        <v>0</v>
      </c>
      <c r="AA12" s="75">
        <f t="shared" si="4"/>
        <v>0</v>
      </c>
      <c r="AB12" s="75">
        <f t="shared" si="5"/>
        <v>6182.7</v>
      </c>
      <c r="AC12" s="75"/>
      <c r="AD12" s="75"/>
      <c r="AE12" s="60" t="s">
        <v>103</v>
      </c>
    </row>
    <row r="13" spans="1:31" s="1" customFormat="1" ht="51.75">
      <c r="A13" s="2"/>
      <c r="B13" s="61">
        <v>9</v>
      </c>
      <c r="C13" s="62" t="s">
        <v>39</v>
      </c>
      <c r="D13" s="63" t="s">
        <v>43</v>
      </c>
      <c r="E13" s="64"/>
      <c r="F13" s="64"/>
      <c r="G13" s="65"/>
      <c r="H13" s="66"/>
      <c r="I13" s="66"/>
      <c r="J13" s="66"/>
      <c r="K13" s="66"/>
      <c r="L13" s="66"/>
      <c r="M13" s="63" t="s">
        <v>76</v>
      </c>
      <c r="N13" s="67">
        <v>810.77</v>
      </c>
      <c r="O13" s="68">
        <f t="shared" si="6"/>
        <v>8107.7</v>
      </c>
      <c r="P13" s="67">
        <v>850.65</v>
      </c>
      <c r="Q13" s="68">
        <f t="shared" si="0"/>
        <v>8506.5</v>
      </c>
      <c r="R13" s="70">
        <f t="shared" si="1"/>
        <v>830.71</v>
      </c>
      <c r="S13" s="68">
        <f t="shared" si="2"/>
        <v>8307.1</v>
      </c>
      <c r="T13" s="71" t="s">
        <v>95</v>
      </c>
      <c r="U13" s="71" t="s">
        <v>65</v>
      </c>
      <c r="V13" s="72"/>
      <c r="W13" s="73" t="s">
        <v>16</v>
      </c>
      <c r="X13" s="74"/>
      <c r="Y13" s="75"/>
      <c r="Z13" s="76">
        <f t="shared" si="3"/>
        <v>0</v>
      </c>
      <c r="AA13" s="75">
        <f t="shared" si="4"/>
        <v>0</v>
      </c>
      <c r="AB13" s="75">
        <f t="shared" si="5"/>
        <v>4053.85</v>
      </c>
      <c r="AC13" s="75"/>
      <c r="AD13" s="75"/>
      <c r="AE13" s="60" t="s">
        <v>103</v>
      </c>
    </row>
    <row r="14" spans="1:31" s="1" customFormat="1" ht="51.75">
      <c r="A14" s="2"/>
      <c r="B14" s="61">
        <v>10</v>
      </c>
      <c r="C14" s="62" t="s">
        <v>40</v>
      </c>
      <c r="D14" s="63" t="s">
        <v>43</v>
      </c>
      <c r="E14" s="64"/>
      <c r="F14" s="64"/>
      <c r="G14" s="65"/>
      <c r="H14" s="66"/>
      <c r="I14" s="66"/>
      <c r="J14" s="66"/>
      <c r="K14" s="66"/>
      <c r="L14" s="66"/>
      <c r="M14" s="63" t="s">
        <v>9</v>
      </c>
      <c r="N14" s="67">
        <v>472.04</v>
      </c>
      <c r="O14" s="68">
        <f t="shared" si="6"/>
        <v>3776.32</v>
      </c>
      <c r="P14" s="67">
        <v>495.41</v>
      </c>
      <c r="Q14" s="68">
        <f t="shared" si="0"/>
        <v>3963.28</v>
      </c>
      <c r="R14" s="70">
        <f t="shared" si="1"/>
        <v>483.725</v>
      </c>
      <c r="S14" s="68">
        <f t="shared" si="2"/>
        <v>3869.8</v>
      </c>
      <c r="T14" s="71" t="s">
        <v>97</v>
      </c>
      <c r="U14" s="71" t="s">
        <v>24</v>
      </c>
      <c r="V14" s="72"/>
      <c r="W14" s="73" t="s">
        <v>17</v>
      </c>
      <c r="X14" s="74"/>
      <c r="Y14" s="75"/>
      <c r="Z14" s="76">
        <f t="shared" si="3"/>
        <v>0</v>
      </c>
      <c r="AA14" s="75">
        <f t="shared" si="4"/>
        <v>0</v>
      </c>
      <c r="AB14" s="75">
        <f t="shared" si="5"/>
        <v>2832.2400000000002</v>
      </c>
      <c r="AC14" s="75"/>
      <c r="AD14" s="75"/>
      <c r="AE14" s="60" t="s">
        <v>103</v>
      </c>
    </row>
    <row r="15" spans="1:31" s="1" customFormat="1" ht="51.75">
      <c r="A15" s="2"/>
      <c r="B15" s="61">
        <v>11</v>
      </c>
      <c r="C15" s="62" t="s">
        <v>41</v>
      </c>
      <c r="D15" s="63" t="s">
        <v>43</v>
      </c>
      <c r="E15" s="64"/>
      <c r="F15" s="64"/>
      <c r="G15" s="65"/>
      <c r="H15" s="66"/>
      <c r="I15" s="66"/>
      <c r="J15" s="66"/>
      <c r="K15" s="66"/>
      <c r="L15" s="66"/>
      <c r="M15" s="63" t="s">
        <v>14</v>
      </c>
      <c r="N15" s="67">
        <v>886.43</v>
      </c>
      <c r="O15" s="68">
        <f t="shared" si="6"/>
        <v>886.43</v>
      </c>
      <c r="P15" s="67">
        <v>929.83</v>
      </c>
      <c r="Q15" s="68">
        <f t="shared" si="0"/>
        <v>929.83</v>
      </c>
      <c r="R15" s="70">
        <f t="shared" si="1"/>
        <v>908.13</v>
      </c>
      <c r="S15" s="68">
        <f t="shared" si="2"/>
        <v>908.13</v>
      </c>
      <c r="T15" s="71" t="s">
        <v>97</v>
      </c>
      <c r="U15" s="71" t="s">
        <v>23</v>
      </c>
      <c r="V15" s="72"/>
      <c r="W15" s="73">
        <v>1</v>
      </c>
      <c r="X15" s="74"/>
      <c r="Y15" s="75"/>
      <c r="Z15" s="76">
        <f t="shared" si="3"/>
        <v>0</v>
      </c>
      <c r="AA15" s="75">
        <f t="shared" si="4"/>
        <v>0</v>
      </c>
      <c r="AB15" s="75">
        <f t="shared" si="5"/>
        <v>886.43</v>
      </c>
      <c r="AC15" s="75"/>
      <c r="AD15" s="75"/>
      <c r="AE15" s="60" t="s">
        <v>103</v>
      </c>
    </row>
    <row r="16" spans="1:31" s="1" customFormat="1" ht="51.75">
      <c r="A16" s="2"/>
      <c r="B16" s="61">
        <v>12</v>
      </c>
      <c r="C16" s="62" t="s">
        <v>42</v>
      </c>
      <c r="D16" s="63" t="s">
        <v>43</v>
      </c>
      <c r="E16" s="64"/>
      <c r="F16" s="64"/>
      <c r="G16" s="65"/>
      <c r="H16" s="66"/>
      <c r="I16" s="66"/>
      <c r="J16" s="66"/>
      <c r="K16" s="66"/>
      <c r="L16" s="66"/>
      <c r="M16" s="63" t="s">
        <v>90</v>
      </c>
      <c r="N16" s="67">
        <v>4748.89</v>
      </c>
      <c r="O16" s="68">
        <f t="shared" si="6"/>
        <v>56986.68000000001</v>
      </c>
      <c r="P16" s="67">
        <v>4986.2</v>
      </c>
      <c r="Q16" s="68">
        <f t="shared" si="0"/>
        <v>59834.399999999994</v>
      </c>
      <c r="R16" s="70">
        <f t="shared" si="1"/>
        <v>4867.545</v>
      </c>
      <c r="S16" s="68">
        <f t="shared" si="2"/>
        <v>58410.54</v>
      </c>
      <c r="T16" s="71" t="s">
        <v>95</v>
      </c>
      <c r="U16" s="71" t="s">
        <v>66</v>
      </c>
      <c r="V16" s="72"/>
      <c r="W16" s="73" t="s">
        <v>17</v>
      </c>
      <c r="X16" s="74"/>
      <c r="Y16" s="75"/>
      <c r="Z16" s="76">
        <f t="shared" si="3"/>
        <v>0</v>
      </c>
      <c r="AA16" s="75">
        <f t="shared" si="4"/>
        <v>0</v>
      </c>
      <c r="AB16" s="75">
        <f t="shared" si="5"/>
        <v>28493.340000000004</v>
      </c>
      <c r="AC16" s="75"/>
      <c r="AD16" s="75"/>
      <c r="AE16" s="60" t="s">
        <v>103</v>
      </c>
    </row>
    <row r="17" spans="1:31" s="1" customFormat="1" ht="51.75">
      <c r="A17" s="2"/>
      <c r="B17" s="61">
        <v>13</v>
      </c>
      <c r="C17" s="77" t="s">
        <v>44</v>
      </c>
      <c r="D17" s="65" t="s">
        <v>27</v>
      </c>
      <c r="E17" s="64"/>
      <c r="F17" s="64"/>
      <c r="G17" s="65"/>
      <c r="H17" s="66"/>
      <c r="I17" s="66"/>
      <c r="J17" s="66"/>
      <c r="K17" s="66"/>
      <c r="L17" s="66"/>
      <c r="M17" s="64">
        <v>6</v>
      </c>
      <c r="N17" s="67">
        <v>3795.03</v>
      </c>
      <c r="O17" s="68">
        <f t="shared" si="6"/>
        <v>22770.18</v>
      </c>
      <c r="P17" s="69">
        <v>3984.68</v>
      </c>
      <c r="Q17" s="68">
        <f t="shared" si="0"/>
        <v>23908.079999999998</v>
      </c>
      <c r="R17" s="70">
        <f t="shared" si="1"/>
        <v>3889.855</v>
      </c>
      <c r="S17" s="68">
        <f t="shared" si="2"/>
        <v>23339.13</v>
      </c>
      <c r="T17" s="71" t="s">
        <v>98</v>
      </c>
      <c r="U17" s="71" t="s">
        <v>23</v>
      </c>
      <c r="V17" s="72"/>
      <c r="W17" s="78">
        <v>4</v>
      </c>
      <c r="X17" s="74"/>
      <c r="Y17" s="75"/>
      <c r="Z17" s="76">
        <f t="shared" si="3"/>
        <v>0</v>
      </c>
      <c r="AA17" s="75">
        <f t="shared" si="4"/>
        <v>0</v>
      </c>
      <c r="AB17" s="75">
        <f t="shared" si="5"/>
        <v>15180.12</v>
      </c>
      <c r="AC17" s="75"/>
      <c r="AD17" s="75"/>
      <c r="AE17" s="60" t="s">
        <v>103</v>
      </c>
    </row>
    <row r="18" spans="1:31" s="1" customFormat="1" ht="51.75">
      <c r="A18" s="2"/>
      <c r="B18" s="61">
        <v>14</v>
      </c>
      <c r="C18" s="77" t="s">
        <v>45</v>
      </c>
      <c r="D18" s="65" t="s">
        <v>27</v>
      </c>
      <c r="E18" s="64"/>
      <c r="F18" s="64"/>
      <c r="G18" s="65"/>
      <c r="H18" s="66"/>
      <c r="I18" s="66"/>
      <c r="J18" s="66"/>
      <c r="K18" s="66"/>
      <c r="L18" s="66"/>
      <c r="M18" s="64">
        <v>11</v>
      </c>
      <c r="N18" s="67">
        <v>6690.89</v>
      </c>
      <c r="O18" s="68">
        <f t="shared" si="6"/>
        <v>73599.79000000001</v>
      </c>
      <c r="P18" s="69">
        <v>7024.55</v>
      </c>
      <c r="Q18" s="68">
        <f t="shared" si="0"/>
        <v>77270.05</v>
      </c>
      <c r="R18" s="70">
        <f t="shared" si="1"/>
        <v>6857.72</v>
      </c>
      <c r="S18" s="68">
        <f t="shared" si="2"/>
        <v>75434.92</v>
      </c>
      <c r="T18" s="71" t="s">
        <v>100</v>
      </c>
      <c r="U18" s="71" t="s">
        <v>23</v>
      </c>
      <c r="V18" s="72"/>
      <c r="W18" s="78">
        <v>4</v>
      </c>
      <c r="X18" s="74"/>
      <c r="Y18" s="75"/>
      <c r="Z18" s="76">
        <f t="shared" si="3"/>
        <v>0</v>
      </c>
      <c r="AA18" s="75">
        <f t="shared" si="4"/>
        <v>0</v>
      </c>
      <c r="AB18" s="75">
        <f t="shared" si="5"/>
        <v>26763.56</v>
      </c>
      <c r="AC18" s="75"/>
      <c r="AD18" s="75"/>
      <c r="AE18" s="60" t="s">
        <v>103</v>
      </c>
    </row>
    <row r="19" spans="1:31" s="1" customFormat="1" ht="51.75">
      <c r="A19" s="2"/>
      <c r="B19" s="61">
        <v>15</v>
      </c>
      <c r="C19" s="77" t="s">
        <v>46</v>
      </c>
      <c r="D19" s="65" t="s">
        <v>27</v>
      </c>
      <c r="E19" s="64"/>
      <c r="F19" s="64"/>
      <c r="G19" s="65"/>
      <c r="H19" s="66"/>
      <c r="I19" s="66"/>
      <c r="J19" s="66"/>
      <c r="K19" s="66"/>
      <c r="L19" s="66"/>
      <c r="M19" s="64">
        <v>10</v>
      </c>
      <c r="N19" s="67">
        <v>8178.04</v>
      </c>
      <c r="O19" s="68">
        <f t="shared" si="6"/>
        <v>81780.4</v>
      </c>
      <c r="P19" s="69">
        <v>8586.75</v>
      </c>
      <c r="Q19" s="68">
        <f t="shared" si="0"/>
        <v>85867.5</v>
      </c>
      <c r="R19" s="70">
        <f t="shared" si="1"/>
        <v>8382.395</v>
      </c>
      <c r="S19" s="68">
        <f t="shared" si="2"/>
        <v>83823.95000000001</v>
      </c>
      <c r="T19" s="71" t="s">
        <v>100</v>
      </c>
      <c r="U19" s="71" t="s">
        <v>23</v>
      </c>
      <c r="V19" s="72"/>
      <c r="W19" s="78">
        <v>3</v>
      </c>
      <c r="X19" s="74"/>
      <c r="Y19" s="75"/>
      <c r="Z19" s="76">
        <f t="shared" si="3"/>
        <v>0</v>
      </c>
      <c r="AA19" s="75">
        <f t="shared" si="4"/>
        <v>0</v>
      </c>
      <c r="AB19" s="75">
        <f t="shared" si="5"/>
        <v>24534.12</v>
      </c>
      <c r="AC19" s="75"/>
      <c r="AD19" s="75"/>
      <c r="AE19" s="60" t="s">
        <v>103</v>
      </c>
    </row>
    <row r="20" spans="1:31" s="1" customFormat="1" ht="51.75">
      <c r="A20" s="2"/>
      <c r="B20" s="61">
        <v>16</v>
      </c>
      <c r="C20" s="77" t="s">
        <v>47</v>
      </c>
      <c r="D20" s="65" t="s">
        <v>27</v>
      </c>
      <c r="E20" s="64"/>
      <c r="F20" s="64"/>
      <c r="G20" s="65"/>
      <c r="H20" s="66"/>
      <c r="I20" s="66"/>
      <c r="J20" s="66"/>
      <c r="K20" s="66"/>
      <c r="L20" s="66"/>
      <c r="M20" s="64">
        <v>2</v>
      </c>
      <c r="N20" s="67">
        <v>4210.54</v>
      </c>
      <c r="O20" s="68">
        <f t="shared" si="6"/>
        <v>8421.08</v>
      </c>
      <c r="P20" s="69">
        <v>4420.17</v>
      </c>
      <c r="Q20" s="68">
        <f t="shared" si="0"/>
        <v>8840.34</v>
      </c>
      <c r="R20" s="70">
        <f t="shared" si="1"/>
        <v>4315.355</v>
      </c>
      <c r="S20" s="68">
        <f t="shared" si="2"/>
        <v>8630.71</v>
      </c>
      <c r="T20" s="71" t="s">
        <v>100</v>
      </c>
      <c r="U20" s="79" t="s">
        <v>67</v>
      </c>
      <c r="V20" s="72"/>
      <c r="W20" s="78">
        <v>1</v>
      </c>
      <c r="X20" s="74"/>
      <c r="Y20" s="75"/>
      <c r="Z20" s="76">
        <f t="shared" si="3"/>
        <v>0</v>
      </c>
      <c r="AA20" s="75">
        <f t="shared" si="4"/>
        <v>0</v>
      </c>
      <c r="AB20" s="75">
        <f t="shared" si="5"/>
        <v>4210.54</v>
      </c>
      <c r="AC20" s="75"/>
      <c r="AD20" s="75"/>
      <c r="AE20" s="60" t="s">
        <v>103</v>
      </c>
    </row>
    <row r="21" spans="1:31" s="1" customFormat="1" ht="51.75">
      <c r="A21" s="2"/>
      <c r="B21" s="61">
        <v>17</v>
      </c>
      <c r="C21" s="77" t="s">
        <v>48</v>
      </c>
      <c r="D21" s="65" t="s">
        <v>27</v>
      </c>
      <c r="E21" s="64"/>
      <c r="F21" s="64"/>
      <c r="G21" s="65"/>
      <c r="H21" s="66"/>
      <c r="I21" s="66"/>
      <c r="J21" s="66"/>
      <c r="K21" s="66"/>
      <c r="L21" s="66"/>
      <c r="M21" s="64">
        <v>6</v>
      </c>
      <c r="N21" s="67">
        <v>4210.54</v>
      </c>
      <c r="O21" s="68">
        <f t="shared" si="6"/>
        <v>25263.239999999998</v>
      </c>
      <c r="P21" s="69">
        <v>4420.17</v>
      </c>
      <c r="Q21" s="68">
        <f t="shared" si="0"/>
        <v>26521.02</v>
      </c>
      <c r="R21" s="70">
        <f t="shared" si="1"/>
        <v>4315.355</v>
      </c>
      <c r="S21" s="68">
        <f t="shared" si="2"/>
        <v>25892.129999999997</v>
      </c>
      <c r="T21" s="71" t="s">
        <v>100</v>
      </c>
      <c r="U21" s="79" t="s">
        <v>67</v>
      </c>
      <c r="V21" s="72"/>
      <c r="W21" s="78">
        <v>4</v>
      </c>
      <c r="X21" s="74"/>
      <c r="Y21" s="75"/>
      <c r="Z21" s="76">
        <f t="shared" si="3"/>
        <v>0</v>
      </c>
      <c r="AA21" s="75">
        <f t="shared" si="4"/>
        <v>0</v>
      </c>
      <c r="AB21" s="75">
        <f t="shared" si="5"/>
        <v>16842.16</v>
      </c>
      <c r="AC21" s="75"/>
      <c r="AD21" s="75"/>
      <c r="AE21" s="60" t="s">
        <v>103</v>
      </c>
    </row>
    <row r="22" spans="1:31" s="1" customFormat="1" ht="51.75">
      <c r="A22" s="2"/>
      <c r="B22" s="61">
        <v>18</v>
      </c>
      <c r="C22" s="77" t="s">
        <v>49</v>
      </c>
      <c r="D22" s="65" t="s">
        <v>27</v>
      </c>
      <c r="E22" s="64"/>
      <c r="F22" s="64"/>
      <c r="G22" s="65"/>
      <c r="H22" s="66"/>
      <c r="I22" s="66"/>
      <c r="J22" s="66"/>
      <c r="K22" s="66"/>
      <c r="L22" s="66"/>
      <c r="M22" s="64">
        <v>2</v>
      </c>
      <c r="N22" s="67">
        <v>4210.54</v>
      </c>
      <c r="O22" s="68">
        <f t="shared" si="6"/>
        <v>8421.08</v>
      </c>
      <c r="P22" s="69">
        <v>4420.17</v>
      </c>
      <c r="Q22" s="68">
        <f t="shared" si="0"/>
        <v>8840.34</v>
      </c>
      <c r="R22" s="70">
        <f t="shared" si="1"/>
        <v>4315.355</v>
      </c>
      <c r="S22" s="68">
        <f t="shared" si="2"/>
        <v>8630.71</v>
      </c>
      <c r="T22" s="71" t="s">
        <v>100</v>
      </c>
      <c r="U22" s="79" t="s">
        <v>67</v>
      </c>
      <c r="V22" s="72"/>
      <c r="W22" s="78">
        <v>1</v>
      </c>
      <c r="X22" s="74"/>
      <c r="Y22" s="75"/>
      <c r="Z22" s="76">
        <f t="shared" si="3"/>
        <v>0</v>
      </c>
      <c r="AA22" s="75">
        <f t="shared" si="4"/>
        <v>0</v>
      </c>
      <c r="AB22" s="75">
        <f t="shared" si="5"/>
        <v>4210.54</v>
      </c>
      <c r="AC22" s="75"/>
      <c r="AD22" s="75"/>
      <c r="AE22" s="60" t="s">
        <v>103</v>
      </c>
    </row>
    <row r="23" spans="1:31" s="1" customFormat="1" ht="51.75" hidden="1">
      <c r="A23" s="2"/>
      <c r="B23" s="61">
        <v>19</v>
      </c>
      <c r="C23" s="77" t="s">
        <v>77</v>
      </c>
      <c r="D23" s="65" t="s">
        <v>43</v>
      </c>
      <c r="E23" s="64"/>
      <c r="F23" s="64"/>
      <c r="G23" s="65"/>
      <c r="H23" s="66"/>
      <c r="I23" s="66"/>
      <c r="J23" s="66"/>
      <c r="K23" s="66"/>
      <c r="L23" s="66"/>
      <c r="M23" s="64"/>
      <c r="N23" s="67">
        <v>19138.48</v>
      </c>
      <c r="O23" s="68">
        <f t="shared" si="6"/>
        <v>0</v>
      </c>
      <c r="P23" s="69"/>
      <c r="Q23" s="68">
        <f t="shared" si="0"/>
        <v>0</v>
      </c>
      <c r="R23" s="70">
        <f t="shared" si="1"/>
        <v>9569.24</v>
      </c>
      <c r="S23" s="68">
        <f t="shared" si="2"/>
        <v>0</v>
      </c>
      <c r="T23" s="71" t="s">
        <v>55</v>
      </c>
      <c r="U23" s="57" t="s">
        <v>83</v>
      </c>
      <c r="V23" s="72"/>
      <c r="W23" s="78"/>
      <c r="X23" s="74"/>
      <c r="Y23" s="75"/>
      <c r="Z23" s="76">
        <f t="shared" si="3"/>
        <v>0</v>
      </c>
      <c r="AA23" s="75">
        <f t="shared" si="4"/>
        <v>0</v>
      </c>
      <c r="AB23" s="75"/>
      <c r="AC23" s="75"/>
      <c r="AD23" s="75"/>
      <c r="AE23" s="60" t="s">
        <v>103</v>
      </c>
    </row>
    <row r="24" spans="1:31" s="1" customFormat="1" ht="51.75" hidden="1">
      <c r="A24" s="2"/>
      <c r="B24" s="61">
        <v>20</v>
      </c>
      <c r="C24" s="77" t="s">
        <v>78</v>
      </c>
      <c r="D24" s="65" t="s">
        <v>43</v>
      </c>
      <c r="E24" s="64"/>
      <c r="F24" s="64"/>
      <c r="G24" s="65"/>
      <c r="H24" s="66"/>
      <c r="I24" s="66"/>
      <c r="J24" s="66"/>
      <c r="K24" s="66"/>
      <c r="L24" s="66"/>
      <c r="M24" s="64"/>
      <c r="N24" s="67">
        <v>15305.47</v>
      </c>
      <c r="O24" s="68">
        <f t="shared" si="6"/>
        <v>0</v>
      </c>
      <c r="P24" s="69"/>
      <c r="Q24" s="68">
        <f t="shared" si="0"/>
        <v>0</v>
      </c>
      <c r="R24" s="70">
        <f t="shared" si="1"/>
        <v>7652.735</v>
      </c>
      <c r="S24" s="68">
        <f t="shared" si="2"/>
        <v>0</v>
      </c>
      <c r="T24" s="71" t="s">
        <v>56</v>
      </c>
      <c r="U24" s="58" t="s">
        <v>84</v>
      </c>
      <c r="V24" s="72"/>
      <c r="W24" s="78"/>
      <c r="X24" s="74"/>
      <c r="Y24" s="75"/>
      <c r="Z24" s="76">
        <f t="shared" si="3"/>
        <v>0</v>
      </c>
      <c r="AA24" s="75">
        <f t="shared" si="4"/>
        <v>0</v>
      </c>
      <c r="AB24" s="75"/>
      <c r="AC24" s="75"/>
      <c r="AD24" s="75"/>
      <c r="AE24" s="60" t="s">
        <v>103</v>
      </c>
    </row>
    <row r="25" spans="1:31" s="1" customFormat="1" ht="51.75" hidden="1">
      <c r="A25" s="2"/>
      <c r="B25" s="61">
        <v>21</v>
      </c>
      <c r="C25" s="77" t="s">
        <v>79</v>
      </c>
      <c r="D25" s="65" t="s">
        <v>43</v>
      </c>
      <c r="E25" s="64"/>
      <c r="F25" s="64"/>
      <c r="G25" s="65"/>
      <c r="H25" s="66"/>
      <c r="I25" s="66"/>
      <c r="J25" s="66"/>
      <c r="K25" s="66"/>
      <c r="L25" s="66"/>
      <c r="M25" s="64"/>
      <c r="N25" s="67">
        <v>7510.13</v>
      </c>
      <c r="O25" s="68">
        <f t="shared" si="6"/>
        <v>0</v>
      </c>
      <c r="P25" s="69"/>
      <c r="Q25" s="68">
        <f t="shared" si="0"/>
        <v>0</v>
      </c>
      <c r="R25" s="70">
        <f t="shared" si="1"/>
        <v>3755.065</v>
      </c>
      <c r="S25" s="68">
        <f t="shared" si="2"/>
        <v>0</v>
      </c>
      <c r="T25" s="71" t="s">
        <v>81</v>
      </c>
      <c r="U25" s="58" t="s">
        <v>85</v>
      </c>
      <c r="V25" s="72"/>
      <c r="W25" s="78"/>
      <c r="X25" s="74"/>
      <c r="Y25" s="75"/>
      <c r="Z25" s="76">
        <f t="shared" si="3"/>
        <v>0</v>
      </c>
      <c r="AA25" s="75">
        <f t="shared" si="4"/>
        <v>0</v>
      </c>
      <c r="AB25" s="75"/>
      <c r="AC25" s="75"/>
      <c r="AD25" s="75"/>
      <c r="AE25" s="60" t="s">
        <v>103</v>
      </c>
    </row>
    <row r="26" spans="1:31" s="1" customFormat="1" ht="57.75" customHeight="1" hidden="1">
      <c r="A26" s="2"/>
      <c r="B26" s="61">
        <v>22</v>
      </c>
      <c r="C26" s="77" t="s">
        <v>80</v>
      </c>
      <c r="D26" s="65" t="s">
        <v>43</v>
      </c>
      <c r="E26" s="64"/>
      <c r="F26" s="64"/>
      <c r="G26" s="65"/>
      <c r="H26" s="66"/>
      <c r="I26" s="66"/>
      <c r="J26" s="66"/>
      <c r="K26" s="66"/>
      <c r="L26" s="66"/>
      <c r="M26" s="64"/>
      <c r="N26" s="67">
        <v>8120.71</v>
      </c>
      <c r="O26" s="68">
        <f t="shared" si="6"/>
        <v>0</v>
      </c>
      <c r="P26" s="69"/>
      <c r="Q26" s="68">
        <f t="shared" si="0"/>
        <v>0</v>
      </c>
      <c r="R26" s="70">
        <f t="shared" si="1"/>
        <v>4060.355</v>
      </c>
      <c r="S26" s="68">
        <f t="shared" si="2"/>
        <v>0</v>
      </c>
      <c r="T26" s="71" t="s">
        <v>82</v>
      </c>
      <c r="U26" s="57" t="s">
        <v>86</v>
      </c>
      <c r="V26" s="72"/>
      <c r="W26" s="78"/>
      <c r="X26" s="74"/>
      <c r="Y26" s="75"/>
      <c r="Z26" s="76">
        <f t="shared" si="3"/>
        <v>0</v>
      </c>
      <c r="AA26" s="75">
        <f t="shared" si="4"/>
        <v>0</v>
      </c>
      <c r="AB26" s="75"/>
      <c r="AC26" s="75"/>
      <c r="AD26" s="75"/>
      <c r="AE26" s="60" t="s">
        <v>103</v>
      </c>
    </row>
    <row r="27" spans="1:31" s="1" customFormat="1" ht="51.75">
      <c r="A27" s="2"/>
      <c r="B27" s="61">
        <v>23</v>
      </c>
      <c r="C27" s="77" t="s">
        <v>80</v>
      </c>
      <c r="D27" s="65" t="s">
        <v>43</v>
      </c>
      <c r="E27" s="64"/>
      <c r="F27" s="64"/>
      <c r="G27" s="65"/>
      <c r="H27" s="66"/>
      <c r="I27" s="66"/>
      <c r="J27" s="66"/>
      <c r="K27" s="66"/>
      <c r="L27" s="66"/>
      <c r="M27" s="64">
        <v>1</v>
      </c>
      <c r="N27" s="67">
        <v>8120.71</v>
      </c>
      <c r="O27" s="68">
        <f t="shared" si="6"/>
        <v>8120.71</v>
      </c>
      <c r="P27" s="67">
        <v>8525.76</v>
      </c>
      <c r="Q27" s="68">
        <f t="shared" si="0"/>
        <v>8525.76</v>
      </c>
      <c r="R27" s="70">
        <f t="shared" si="1"/>
        <v>8323.235</v>
      </c>
      <c r="S27" s="68">
        <f t="shared" si="2"/>
        <v>8323.235</v>
      </c>
      <c r="T27" s="71" t="s">
        <v>100</v>
      </c>
      <c r="U27" s="79" t="s">
        <v>68</v>
      </c>
      <c r="V27" s="72"/>
      <c r="W27" s="78">
        <v>1</v>
      </c>
      <c r="X27" s="74"/>
      <c r="Y27" s="75"/>
      <c r="Z27" s="76">
        <f t="shared" si="3"/>
        <v>0</v>
      </c>
      <c r="AA27" s="75">
        <f t="shared" si="4"/>
        <v>0</v>
      </c>
      <c r="AB27" s="75">
        <f t="shared" si="5"/>
        <v>8120.71</v>
      </c>
      <c r="AC27" s="75"/>
      <c r="AD27" s="75"/>
      <c r="AE27" s="60" t="s">
        <v>103</v>
      </c>
    </row>
    <row r="28" spans="1:31" s="1" customFormat="1" ht="51.75">
      <c r="A28" s="2"/>
      <c r="B28" s="61">
        <v>24</v>
      </c>
      <c r="C28" s="77" t="s">
        <v>92</v>
      </c>
      <c r="D28" s="65" t="s">
        <v>43</v>
      </c>
      <c r="E28" s="64"/>
      <c r="F28" s="64"/>
      <c r="G28" s="65"/>
      <c r="H28" s="66"/>
      <c r="I28" s="66"/>
      <c r="J28" s="66"/>
      <c r="K28" s="66"/>
      <c r="L28" s="66"/>
      <c r="M28" s="64">
        <v>1</v>
      </c>
      <c r="N28" s="67">
        <v>5244.93</v>
      </c>
      <c r="O28" s="68">
        <f t="shared" si="6"/>
        <v>5244.93</v>
      </c>
      <c r="P28" s="67">
        <v>5506.22</v>
      </c>
      <c r="Q28" s="68">
        <f t="shared" si="0"/>
        <v>5506.22</v>
      </c>
      <c r="R28" s="70">
        <f t="shared" si="1"/>
        <v>5375.575000000001</v>
      </c>
      <c r="S28" s="68">
        <f t="shared" si="2"/>
        <v>5375.575000000001</v>
      </c>
      <c r="T28" s="71" t="s">
        <v>100</v>
      </c>
      <c r="U28" s="79" t="s">
        <v>69</v>
      </c>
      <c r="V28" s="72"/>
      <c r="W28" s="78">
        <v>1</v>
      </c>
      <c r="X28" s="74"/>
      <c r="Y28" s="75"/>
      <c r="Z28" s="76">
        <f t="shared" si="3"/>
        <v>0</v>
      </c>
      <c r="AA28" s="75">
        <f t="shared" si="4"/>
        <v>0</v>
      </c>
      <c r="AB28" s="75">
        <f t="shared" si="5"/>
        <v>5244.93</v>
      </c>
      <c r="AC28" s="75"/>
      <c r="AD28" s="75"/>
      <c r="AE28" s="60" t="s">
        <v>103</v>
      </c>
    </row>
    <row r="29" spans="1:31" s="1" customFormat="1" ht="51.75">
      <c r="A29" s="2"/>
      <c r="B29" s="61">
        <v>25</v>
      </c>
      <c r="C29" s="77" t="s">
        <v>50</v>
      </c>
      <c r="D29" s="65" t="s">
        <v>43</v>
      </c>
      <c r="E29" s="64"/>
      <c r="F29" s="64"/>
      <c r="G29" s="65"/>
      <c r="H29" s="66"/>
      <c r="I29" s="66"/>
      <c r="J29" s="66"/>
      <c r="K29" s="66"/>
      <c r="L29" s="66"/>
      <c r="M29" s="64">
        <v>1</v>
      </c>
      <c r="N29" s="67">
        <v>6822.76</v>
      </c>
      <c r="O29" s="68">
        <f t="shared" si="6"/>
        <v>6822.76</v>
      </c>
      <c r="P29" s="67">
        <v>7163.65</v>
      </c>
      <c r="Q29" s="68">
        <f t="shared" si="0"/>
        <v>7163.65</v>
      </c>
      <c r="R29" s="70">
        <f t="shared" si="1"/>
        <v>6993.205</v>
      </c>
      <c r="S29" s="68">
        <f t="shared" si="2"/>
        <v>6993.205</v>
      </c>
      <c r="T29" s="71" t="s">
        <v>100</v>
      </c>
      <c r="U29" s="79" t="s">
        <v>70</v>
      </c>
      <c r="V29" s="72"/>
      <c r="W29" s="78">
        <v>1</v>
      </c>
      <c r="X29" s="74"/>
      <c r="Y29" s="75"/>
      <c r="Z29" s="76">
        <f t="shared" si="3"/>
        <v>0</v>
      </c>
      <c r="AA29" s="75">
        <f t="shared" si="4"/>
        <v>0</v>
      </c>
      <c r="AB29" s="75">
        <f t="shared" si="5"/>
        <v>6822.76</v>
      </c>
      <c r="AC29" s="75"/>
      <c r="AD29" s="75"/>
      <c r="AE29" s="60" t="s">
        <v>103</v>
      </c>
    </row>
    <row r="30" spans="1:31" s="1" customFormat="1" ht="51.75">
      <c r="A30" s="2"/>
      <c r="B30" s="61">
        <v>26</v>
      </c>
      <c r="C30" s="77" t="s">
        <v>51</v>
      </c>
      <c r="D30" s="65" t="s">
        <v>43</v>
      </c>
      <c r="E30" s="64"/>
      <c r="F30" s="64"/>
      <c r="G30" s="65"/>
      <c r="H30" s="66"/>
      <c r="I30" s="66"/>
      <c r="J30" s="66"/>
      <c r="K30" s="66"/>
      <c r="L30" s="66"/>
      <c r="M30" s="64">
        <v>1</v>
      </c>
      <c r="N30" s="67">
        <v>7021.78</v>
      </c>
      <c r="O30" s="68">
        <f t="shared" si="6"/>
        <v>7021.78</v>
      </c>
      <c r="P30" s="67">
        <v>7372.3</v>
      </c>
      <c r="Q30" s="68">
        <f t="shared" si="0"/>
        <v>7372.3</v>
      </c>
      <c r="R30" s="70">
        <f t="shared" si="1"/>
        <v>7197.04</v>
      </c>
      <c r="S30" s="68">
        <f t="shared" si="2"/>
        <v>7197.04</v>
      </c>
      <c r="T30" s="71" t="s">
        <v>100</v>
      </c>
      <c r="U30" s="79" t="s">
        <v>71</v>
      </c>
      <c r="V30" s="72"/>
      <c r="W30" s="78">
        <v>1</v>
      </c>
      <c r="X30" s="74"/>
      <c r="Y30" s="75"/>
      <c r="Z30" s="76">
        <f t="shared" si="3"/>
        <v>0</v>
      </c>
      <c r="AA30" s="75">
        <f t="shared" si="4"/>
        <v>0</v>
      </c>
      <c r="AB30" s="75">
        <f t="shared" si="5"/>
        <v>7021.78</v>
      </c>
      <c r="AC30" s="75"/>
      <c r="AD30" s="75"/>
      <c r="AE30" s="60" t="s">
        <v>103</v>
      </c>
    </row>
    <row r="31" spans="1:31" s="1" customFormat="1" ht="51.75">
      <c r="A31" s="2"/>
      <c r="B31" s="61">
        <v>27</v>
      </c>
      <c r="C31" s="77" t="s">
        <v>52</v>
      </c>
      <c r="D31" s="65" t="s">
        <v>43</v>
      </c>
      <c r="E31" s="64"/>
      <c r="F31" s="64"/>
      <c r="G31" s="65"/>
      <c r="H31" s="66"/>
      <c r="I31" s="66"/>
      <c r="J31" s="66"/>
      <c r="K31" s="66"/>
      <c r="L31" s="66"/>
      <c r="M31" s="64">
        <v>4</v>
      </c>
      <c r="N31" s="67">
        <v>3341.78</v>
      </c>
      <c r="O31" s="68">
        <f t="shared" si="6"/>
        <v>13367.12</v>
      </c>
      <c r="P31" s="67">
        <v>3508.53</v>
      </c>
      <c r="Q31" s="68">
        <f>M31*P31</f>
        <v>14034.12</v>
      </c>
      <c r="R31" s="70">
        <f t="shared" si="1"/>
        <v>3425.155</v>
      </c>
      <c r="S31" s="68">
        <f t="shared" si="2"/>
        <v>13700.62</v>
      </c>
      <c r="T31" s="71" t="s">
        <v>101</v>
      </c>
      <c r="U31" s="79" t="s">
        <v>72</v>
      </c>
      <c r="V31" s="72"/>
      <c r="W31" s="78">
        <v>2</v>
      </c>
      <c r="X31" s="74"/>
      <c r="Y31" s="75"/>
      <c r="Z31" s="76">
        <f t="shared" si="3"/>
        <v>0</v>
      </c>
      <c r="AA31" s="75">
        <f t="shared" si="4"/>
        <v>0</v>
      </c>
      <c r="AB31" s="75">
        <f t="shared" si="5"/>
        <v>6683.56</v>
      </c>
      <c r="AC31" s="75"/>
      <c r="AD31" s="75"/>
      <c r="AE31" s="60" t="s">
        <v>103</v>
      </c>
    </row>
    <row r="32" spans="1:31" s="1" customFormat="1" ht="51.75">
      <c r="A32" s="2"/>
      <c r="B32" s="61">
        <v>28</v>
      </c>
      <c r="C32" s="77" t="s">
        <v>53</v>
      </c>
      <c r="D32" s="65" t="s">
        <v>27</v>
      </c>
      <c r="E32" s="64"/>
      <c r="F32" s="64"/>
      <c r="G32" s="65"/>
      <c r="H32" s="66"/>
      <c r="I32" s="66"/>
      <c r="J32" s="66"/>
      <c r="K32" s="66"/>
      <c r="L32" s="66"/>
      <c r="M32" s="64">
        <v>3</v>
      </c>
      <c r="N32" s="80">
        <v>1524.45</v>
      </c>
      <c r="O32" s="68">
        <f t="shared" si="6"/>
        <v>4573.35</v>
      </c>
      <c r="P32" s="67">
        <v>1599.65</v>
      </c>
      <c r="Q32" s="68">
        <f>M32*P32</f>
        <v>4798.950000000001</v>
      </c>
      <c r="R32" s="70">
        <f>SUM(N32,P32)/2</f>
        <v>1562.0500000000002</v>
      </c>
      <c r="S32" s="68">
        <f>M32*R32</f>
        <v>4686.150000000001</v>
      </c>
      <c r="T32" s="71" t="s">
        <v>101</v>
      </c>
      <c r="U32" s="79" t="s">
        <v>73</v>
      </c>
      <c r="V32" s="72"/>
      <c r="W32" s="78"/>
      <c r="X32" s="74"/>
      <c r="Y32" s="75"/>
      <c r="Z32" s="76"/>
      <c r="AA32" s="75"/>
      <c r="AB32" s="75"/>
      <c r="AC32" s="75"/>
      <c r="AD32" s="75"/>
      <c r="AE32" s="60" t="s">
        <v>103</v>
      </c>
    </row>
    <row r="33" spans="1:31" s="1" customFormat="1" ht="51.75">
      <c r="A33" s="2"/>
      <c r="B33" s="61">
        <v>29</v>
      </c>
      <c r="C33" s="77" t="s">
        <v>54</v>
      </c>
      <c r="D33" s="65" t="s">
        <v>43</v>
      </c>
      <c r="E33" s="64"/>
      <c r="F33" s="64"/>
      <c r="G33" s="65"/>
      <c r="H33" s="66"/>
      <c r="I33" s="66"/>
      <c r="J33" s="66"/>
      <c r="K33" s="66"/>
      <c r="L33" s="66"/>
      <c r="M33" s="64">
        <v>2</v>
      </c>
      <c r="N33" s="67">
        <v>755.48</v>
      </c>
      <c r="O33" s="68">
        <f t="shared" si="6"/>
        <v>1510.96</v>
      </c>
      <c r="P33" s="80">
        <v>792.87</v>
      </c>
      <c r="Q33" s="68">
        <f>M33*P33</f>
        <v>1585.74</v>
      </c>
      <c r="R33" s="70">
        <f>SUM(N33,P33)/2</f>
        <v>774.175</v>
      </c>
      <c r="S33" s="68">
        <f>M33*R33</f>
        <v>1548.35</v>
      </c>
      <c r="T33" s="71" t="s">
        <v>101</v>
      </c>
      <c r="U33" s="71" t="s">
        <v>24</v>
      </c>
      <c r="V33" s="72"/>
      <c r="W33" s="78">
        <v>1</v>
      </c>
      <c r="X33" s="74"/>
      <c r="Y33" s="75"/>
      <c r="Z33" s="76">
        <f>V33*N33</f>
        <v>0</v>
      </c>
      <c r="AA33" s="75">
        <f>X33*N33</f>
        <v>0</v>
      </c>
      <c r="AB33" s="75">
        <f>W33*N33</f>
        <v>755.48</v>
      </c>
      <c r="AC33" s="75"/>
      <c r="AD33" s="75"/>
      <c r="AE33" s="60" t="s">
        <v>103</v>
      </c>
    </row>
    <row r="34" spans="1:31" s="1" customFormat="1" ht="51.75">
      <c r="A34" s="2"/>
      <c r="B34" s="61">
        <v>30</v>
      </c>
      <c r="C34" s="77" t="s">
        <v>75</v>
      </c>
      <c r="D34" s="65" t="s">
        <v>43</v>
      </c>
      <c r="E34" s="64"/>
      <c r="F34" s="64"/>
      <c r="G34" s="65"/>
      <c r="H34" s="66"/>
      <c r="I34" s="66"/>
      <c r="J34" s="66"/>
      <c r="K34" s="66"/>
      <c r="L34" s="66"/>
      <c r="M34" s="64">
        <v>16</v>
      </c>
      <c r="N34" s="67">
        <v>4709.16</v>
      </c>
      <c r="O34" s="68">
        <f t="shared" si="6"/>
        <v>75346.56</v>
      </c>
      <c r="P34" s="69">
        <v>4944.47</v>
      </c>
      <c r="Q34" s="68">
        <f>M34*P34</f>
        <v>79111.52</v>
      </c>
      <c r="R34" s="70">
        <f>SUM(N34,P34)/2</f>
        <v>4826.8150000000005</v>
      </c>
      <c r="S34" s="68">
        <f>M34*R34</f>
        <v>77229.04000000001</v>
      </c>
      <c r="T34" s="71" t="s">
        <v>97</v>
      </c>
      <c r="U34" s="57" t="s">
        <v>87</v>
      </c>
      <c r="V34" s="72"/>
      <c r="W34" s="78">
        <v>2</v>
      </c>
      <c r="X34" s="74"/>
      <c r="Y34" s="75"/>
      <c r="Z34" s="76">
        <f>V34*N34</f>
        <v>0</v>
      </c>
      <c r="AA34" s="75">
        <f>X34*N34</f>
        <v>0</v>
      </c>
      <c r="AB34" s="75">
        <f>W34*N34</f>
        <v>9418.32</v>
      </c>
      <c r="AC34" s="75"/>
      <c r="AD34" s="75"/>
      <c r="AE34" s="60" t="s">
        <v>103</v>
      </c>
    </row>
    <row r="35" spans="1:31" s="1" customFormat="1" ht="15.75">
      <c r="A35" s="2"/>
      <c r="B35" s="23"/>
      <c r="C35" s="86" t="s">
        <v>26</v>
      </c>
      <c r="D35" s="87"/>
      <c r="E35" s="87"/>
      <c r="F35" s="87"/>
      <c r="G35" s="87"/>
      <c r="H35" s="87"/>
      <c r="I35" s="87"/>
      <c r="J35" s="87"/>
      <c r="K35" s="87"/>
      <c r="L35" s="88"/>
      <c r="M35" s="38"/>
      <c r="N35" s="38"/>
      <c r="O35" s="44">
        <f>SUM(O5:O34)</f>
        <v>526057.3500000001</v>
      </c>
      <c r="P35" s="45"/>
      <c r="Q35" s="44">
        <f>SUM(Q5:Q34)</f>
        <v>552249.47</v>
      </c>
      <c r="R35" s="45"/>
      <c r="S35" s="44">
        <f>SUM(S5:S34)</f>
        <v>539153.41</v>
      </c>
      <c r="T35" s="38"/>
      <c r="U35" s="38"/>
      <c r="AE35" s="23"/>
    </row>
    <row r="36" spans="1:28" s="19" customFormat="1" ht="12.75">
      <c r="A36" s="1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3"/>
      <c r="O36" s="31"/>
      <c r="P36" s="33"/>
      <c r="Q36" s="31"/>
      <c r="R36" s="33"/>
      <c r="S36" s="31"/>
      <c r="T36" s="31"/>
      <c r="U36" s="31"/>
      <c r="V36" s="31"/>
      <c r="Z36" s="55">
        <f>SUM(Z5:Z34)</f>
        <v>0</v>
      </c>
      <c r="AA36" s="55">
        <f>SUM(AA5:AA34)</f>
        <v>0</v>
      </c>
      <c r="AB36" s="55">
        <f>SUM(AB5:AB34)</f>
        <v>215256.26</v>
      </c>
    </row>
    <row r="37" spans="1:22" s="19" customFormat="1" ht="15.75">
      <c r="A37" s="15"/>
      <c r="B37" s="43"/>
      <c r="C37" s="39"/>
      <c r="D37" s="39"/>
      <c r="E37" s="46"/>
      <c r="F37" s="46"/>
      <c r="G37" s="46"/>
      <c r="H37" s="46"/>
      <c r="I37" s="46"/>
      <c r="J37" s="46"/>
      <c r="K37" s="46"/>
      <c r="L37" s="46"/>
      <c r="M37" s="47"/>
      <c r="N37" s="48"/>
      <c r="O37" s="46"/>
      <c r="P37" s="48"/>
      <c r="Q37" s="46"/>
      <c r="R37" s="48"/>
      <c r="S37" s="46"/>
      <c r="T37" s="49"/>
      <c r="U37" s="46"/>
      <c r="V37" s="46"/>
    </row>
    <row r="38" spans="1:22" s="19" customFormat="1" ht="15.75">
      <c r="A38" s="15"/>
      <c r="B38" s="43"/>
      <c r="C38" s="39"/>
      <c r="D38" s="39"/>
      <c r="E38" s="39"/>
      <c r="F38" s="46"/>
      <c r="G38" s="46"/>
      <c r="H38" s="46"/>
      <c r="I38" s="46"/>
      <c r="J38" s="46"/>
      <c r="K38" s="46"/>
      <c r="L38" s="46"/>
      <c r="M38" s="47"/>
      <c r="N38" s="48"/>
      <c r="O38" s="46"/>
      <c r="P38" s="48"/>
      <c r="Q38" s="46"/>
      <c r="R38" s="48"/>
      <c r="S38" s="46"/>
      <c r="T38" s="85"/>
      <c r="U38" s="85"/>
      <c r="V38" s="85"/>
    </row>
    <row r="39" spans="1:22" s="19" customFormat="1" ht="15.75">
      <c r="A39" s="15"/>
      <c r="B39" s="31"/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2"/>
      <c r="N39" s="52"/>
      <c r="O39" s="53"/>
      <c r="P39" s="48"/>
      <c r="Q39" s="46"/>
      <c r="R39" s="48"/>
      <c r="S39" s="46"/>
      <c r="T39" s="54"/>
      <c r="U39" s="53"/>
      <c r="V39" s="53"/>
    </row>
    <row r="40" spans="1:22" s="19" customFormat="1" ht="15.75">
      <c r="A40" s="15"/>
      <c r="B40" s="31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8"/>
      <c r="O40" s="46"/>
      <c r="P40" s="48"/>
      <c r="Q40" s="46"/>
      <c r="R40" s="48"/>
      <c r="S40" s="46"/>
      <c r="T40" s="46"/>
      <c r="U40" s="53"/>
      <c r="V40" s="53"/>
    </row>
    <row r="41" spans="1:20" s="19" customFormat="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33"/>
      <c r="O41" s="15"/>
      <c r="P41" s="33"/>
      <c r="Q41" s="15"/>
      <c r="R41" s="33"/>
      <c r="S41" s="15"/>
      <c r="T41" s="15"/>
    </row>
    <row r="42" spans="1:20" s="19" customFormat="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33"/>
      <c r="O42" s="15"/>
      <c r="P42" s="33"/>
      <c r="Q42" s="15"/>
      <c r="R42" s="33"/>
      <c r="S42" s="15"/>
      <c r="T42" s="15"/>
    </row>
    <row r="43" spans="1:20" s="19" customFormat="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  <c r="N43" s="33"/>
      <c r="O43" s="15"/>
      <c r="P43" s="33"/>
      <c r="Q43" s="15"/>
      <c r="R43" s="33"/>
      <c r="S43" s="15"/>
      <c r="T43" s="15"/>
    </row>
    <row r="44" spans="1:20" s="19" customFormat="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33"/>
      <c r="O44" s="15"/>
      <c r="P44" s="33"/>
      <c r="Q44" s="15"/>
      <c r="R44" s="33"/>
      <c r="S44" s="15"/>
      <c r="T44" s="15"/>
    </row>
    <row r="45" spans="1:20" s="19" customFormat="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33"/>
      <c r="O45" s="15"/>
      <c r="P45" s="33"/>
      <c r="Q45" s="15"/>
      <c r="R45" s="33"/>
      <c r="S45" s="15"/>
      <c r="T45" s="15"/>
    </row>
    <row r="46" spans="1:20" s="19" customFormat="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  <c r="N46" s="33"/>
      <c r="O46" s="15"/>
      <c r="P46" s="33"/>
      <c r="Q46" s="15"/>
      <c r="R46" s="33"/>
      <c r="S46" s="15"/>
      <c r="T46" s="15"/>
    </row>
    <row r="47" spans="1:20" s="19" customFormat="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33"/>
      <c r="O47" s="15"/>
      <c r="P47" s="33"/>
      <c r="Q47" s="15"/>
      <c r="R47" s="33"/>
      <c r="S47" s="15"/>
      <c r="T47" s="15"/>
    </row>
    <row r="48" spans="1:20" s="19" customFormat="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/>
      <c r="N48" s="33"/>
      <c r="O48" s="56"/>
      <c r="P48" s="33"/>
      <c r="Q48" s="15"/>
      <c r="R48" s="33"/>
      <c r="S48" s="15"/>
      <c r="T48" s="15"/>
    </row>
    <row r="49" spans="1:20" s="19" customFormat="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/>
      <c r="N49" s="33"/>
      <c r="O49" s="15"/>
      <c r="P49" s="33"/>
      <c r="Q49" s="15"/>
      <c r="R49" s="33"/>
      <c r="S49" s="15"/>
      <c r="T49" s="15"/>
    </row>
    <row r="50" spans="1:20" s="19" customFormat="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33"/>
      <c r="O50" s="15"/>
      <c r="P50" s="33"/>
      <c r="Q50" s="15"/>
      <c r="R50" s="33"/>
      <c r="S50" s="15"/>
      <c r="T50" s="15"/>
    </row>
    <row r="51" spans="1:20" s="19" customFormat="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33"/>
      <c r="O51" s="15"/>
      <c r="P51" s="33"/>
      <c r="Q51" s="15"/>
      <c r="R51" s="33"/>
      <c r="S51" s="15"/>
      <c r="T51" s="15"/>
    </row>
    <row r="52" spans="1:20" s="19" customFormat="1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6"/>
      <c r="N52" s="33"/>
      <c r="O52" s="15"/>
      <c r="P52" s="33"/>
      <c r="Q52" s="15"/>
      <c r="R52" s="33"/>
      <c r="S52" s="15"/>
      <c r="T52" s="15"/>
    </row>
    <row r="53" spans="1:20" s="19" customFormat="1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  <c r="N53" s="33"/>
      <c r="O53" s="15"/>
      <c r="P53" s="33"/>
      <c r="Q53" s="15"/>
      <c r="R53" s="33"/>
      <c r="S53" s="15"/>
      <c r="T53" s="15"/>
    </row>
    <row r="54" spans="1:20" s="19" customFormat="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6"/>
      <c r="N54" s="33"/>
      <c r="O54" s="15"/>
      <c r="P54" s="33"/>
      <c r="Q54" s="15"/>
      <c r="R54" s="33"/>
      <c r="S54" s="15"/>
      <c r="T54" s="15"/>
    </row>
    <row r="55" spans="1:20" s="19" customFormat="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6"/>
      <c r="N55" s="33"/>
      <c r="O55" s="15"/>
      <c r="P55" s="33"/>
      <c r="Q55" s="15"/>
      <c r="R55" s="33"/>
      <c r="S55" s="15"/>
      <c r="T55" s="15"/>
    </row>
    <row r="56" spans="1:20" s="19" customFormat="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33"/>
      <c r="O56" s="15"/>
      <c r="P56" s="33"/>
      <c r="Q56" s="15"/>
      <c r="R56" s="33"/>
      <c r="S56" s="15"/>
      <c r="T56" s="15"/>
    </row>
    <row r="57" spans="1:20" s="19" customFormat="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6"/>
      <c r="N57" s="33"/>
      <c r="O57" s="15"/>
      <c r="P57" s="33"/>
      <c r="Q57" s="15"/>
      <c r="R57" s="33"/>
      <c r="S57" s="15"/>
      <c r="T57" s="15"/>
    </row>
    <row r="58" spans="1:20" s="19" customFormat="1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33"/>
      <c r="O58" s="15"/>
      <c r="P58" s="33"/>
      <c r="Q58" s="15"/>
      <c r="R58" s="33"/>
      <c r="S58" s="15"/>
      <c r="T58" s="15"/>
    </row>
    <row r="59" spans="1:20" s="19" customFormat="1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6"/>
      <c r="N59" s="33"/>
      <c r="O59" s="15"/>
      <c r="P59" s="33"/>
      <c r="Q59" s="15"/>
      <c r="R59" s="33"/>
      <c r="S59" s="15"/>
      <c r="T59" s="15"/>
    </row>
    <row r="60" spans="1:20" s="19" customFormat="1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33"/>
      <c r="O60" s="15"/>
      <c r="P60" s="33"/>
      <c r="Q60" s="15"/>
      <c r="R60" s="33"/>
      <c r="S60" s="15"/>
      <c r="T60" s="15"/>
    </row>
    <row r="61" spans="1:20" s="19" customFormat="1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33"/>
      <c r="O61" s="15"/>
      <c r="P61" s="33"/>
      <c r="Q61" s="15"/>
      <c r="R61" s="33"/>
      <c r="S61" s="15"/>
      <c r="T61" s="15"/>
    </row>
    <row r="62" spans="1:20" s="19" customFormat="1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33"/>
      <c r="O62" s="15"/>
      <c r="P62" s="33"/>
      <c r="Q62" s="15"/>
      <c r="R62" s="33"/>
      <c r="S62" s="15"/>
      <c r="T62" s="15"/>
    </row>
    <row r="63" spans="1:20" s="19" customFormat="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6"/>
      <c r="N63" s="33"/>
      <c r="O63" s="15"/>
      <c r="P63" s="33"/>
      <c r="Q63" s="15"/>
      <c r="R63" s="33"/>
      <c r="S63" s="15"/>
      <c r="T63" s="15"/>
    </row>
    <row r="64" spans="1:20" s="19" customFormat="1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/>
      <c r="N64" s="33"/>
      <c r="O64" s="15"/>
      <c r="P64" s="33"/>
      <c r="Q64" s="15"/>
      <c r="R64" s="33"/>
      <c r="S64" s="15"/>
      <c r="T64" s="15"/>
    </row>
    <row r="65" spans="1:20" s="19" customFormat="1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6"/>
      <c r="N65" s="33"/>
      <c r="O65" s="15"/>
      <c r="P65" s="33"/>
      <c r="Q65" s="15"/>
      <c r="R65" s="33"/>
      <c r="S65" s="15"/>
      <c r="T65" s="15"/>
    </row>
    <row r="66" spans="1:20" s="19" customFormat="1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6"/>
      <c r="N66" s="33"/>
      <c r="O66" s="15"/>
      <c r="P66" s="33"/>
      <c r="Q66" s="15"/>
      <c r="R66" s="33"/>
      <c r="S66" s="15"/>
      <c r="T66" s="15"/>
    </row>
    <row r="67" spans="1:20" s="19" customFormat="1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  <c r="N67" s="33"/>
      <c r="O67" s="15"/>
      <c r="P67" s="33"/>
      <c r="Q67" s="15"/>
      <c r="R67" s="33"/>
      <c r="S67" s="15"/>
      <c r="T67" s="15"/>
    </row>
    <row r="68" spans="1:20" s="19" customFormat="1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6"/>
      <c r="N68" s="33"/>
      <c r="O68" s="15"/>
      <c r="P68" s="33"/>
      <c r="Q68" s="15"/>
      <c r="R68" s="33"/>
      <c r="S68" s="15"/>
      <c r="T68" s="15"/>
    </row>
    <row r="69" spans="1:20" s="19" customFormat="1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33"/>
      <c r="O69" s="15"/>
      <c r="P69" s="33"/>
      <c r="Q69" s="15"/>
      <c r="R69" s="33"/>
      <c r="S69" s="15"/>
      <c r="T69" s="15"/>
    </row>
    <row r="70" spans="1:20" s="19" customFormat="1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  <c r="N70" s="33"/>
      <c r="O70" s="15"/>
      <c r="P70" s="33"/>
      <c r="Q70" s="15"/>
      <c r="R70" s="33"/>
      <c r="S70" s="15"/>
      <c r="T70" s="15"/>
    </row>
    <row r="71" spans="1:20" s="19" customFormat="1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6"/>
      <c r="N71" s="33"/>
      <c r="O71" s="15"/>
      <c r="P71" s="33"/>
      <c r="Q71" s="15"/>
      <c r="R71" s="33"/>
      <c r="S71" s="15"/>
      <c r="T71" s="15"/>
    </row>
    <row r="72" spans="1:20" s="19" customFormat="1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/>
      <c r="N72" s="33"/>
      <c r="O72" s="15"/>
      <c r="P72" s="33"/>
      <c r="Q72" s="15"/>
      <c r="R72" s="33"/>
      <c r="S72" s="15"/>
      <c r="T72" s="15"/>
    </row>
    <row r="73" spans="1:20" s="19" customFormat="1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33"/>
      <c r="O73" s="15"/>
      <c r="P73" s="33"/>
      <c r="Q73" s="15"/>
      <c r="R73" s="33"/>
      <c r="S73" s="15"/>
      <c r="T73" s="15"/>
    </row>
    <row r="74" spans="1:20" s="19" customFormat="1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6"/>
      <c r="N74" s="33"/>
      <c r="O74" s="15"/>
      <c r="P74" s="33"/>
      <c r="Q74" s="15"/>
      <c r="R74" s="33"/>
      <c r="S74" s="15"/>
      <c r="T74" s="15"/>
    </row>
    <row r="75" spans="1:20" s="19" customFormat="1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6"/>
      <c r="N75" s="33"/>
      <c r="O75" s="15"/>
      <c r="P75" s="33"/>
      <c r="Q75" s="15"/>
      <c r="R75" s="33"/>
      <c r="S75" s="15"/>
      <c r="T75" s="15"/>
    </row>
    <row r="76" spans="1:20" s="19" customFormat="1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6"/>
      <c r="N76" s="33"/>
      <c r="O76" s="15"/>
      <c r="P76" s="33"/>
      <c r="Q76" s="15"/>
      <c r="R76" s="33"/>
      <c r="S76" s="15"/>
      <c r="T76" s="15"/>
    </row>
    <row r="77" spans="1:20" s="19" customFormat="1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6"/>
      <c r="N77" s="33"/>
      <c r="O77" s="15"/>
      <c r="P77" s="33"/>
      <c r="Q77" s="15"/>
      <c r="R77" s="33"/>
      <c r="S77" s="15"/>
      <c r="T77" s="15"/>
    </row>
    <row r="78" spans="1:20" s="19" customFormat="1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6"/>
      <c r="N78" s="33"/>
      <c r="O78" s="15"/>
      <c r="P78" s="33"/>
      <c r="Q78" s="15"/>
      <c r="R78" s="33"/>
      <c r="S78" s="15"/>
      <c r="T78" s="15"/>
    </row>
    <row r="79" spans="1:20" s="19" customFormat="1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6"/>
      <c r="N79" s="33"/>
      <c r="O79" s="15"/>
      <c r="P79" s="33"/>
      <c r="Q79" s="15"/>
      <c r="R79" s="33"/>
      <c r="S79" s="15"/>
      <c r="T79" s="15"/>
    </row>
    <row r="80" spans="1:20" s="19" customFormat="1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6"/>
      <c r="N80" s="33"/>
      <c r="O80" s="15"/>
      <c r="P80" s="33"/>
      <c r="Q80" s="15"/>
      <c r="R80" s="33"/>
      <c r="S80" s="15"/>
      <c r="T80" s="15"/>
    </row>
    <row r="81" spans="1:20" s="19" customFormat="1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6"/>
      <c r="N81" s="33"/>
      <c r="O81" s="15"/>
      <c r="P81" s="33"/>
      <c r="Q81" s="15"/>
      <c r="R81" s="33"/>
      <c r="S81" s="15"/>
      <c r="T81" s="15"/>
    </row>
    <row r="82" spans="1:20" s="19" customFormat="1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6"/>
      <c r="N82" s="33"/>
      <c r="O82" s="15"/>
      <c r="P82" s="33"/>
      <c r="Q82" s="15"/>
      <c r="R82" s="33"/>
      <c r="S82" s="15"/>
      <c r="T82" s="15"/>
    </row>
    <row r="83" spans="1:20" s="19" customFormat="1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6"/>
      <c r="N83" s="33"/>
      <c r="O83" s="15"/>
      <c r="P83" s="33"/>
      <c r="Q83" s="15"/>
      <c r="R83" s="33"/>
      <c r="S83" s="15"/>
      <c r="T83" s="15"/>
    </row>
    <row r="84" spans="1:20" s="19" customFormat="1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6"/>
      <c r="N84" s="33"/>
      <c r="O84" s="15"/>
      <c r="P84" s="33"/>
      <c r="Q84" s="15"/>
      <c r="R84" s="33"/>
      <c r="S84" s="15"/>
      <c r="T84" s="15"/>
    </row>
    <row r="85" spans="1:20" s="19" customFormat="1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6"/>
      <c r="N85" s="33"/>
      <c r="O85" s="15"/>
      <c r="P85" s="33"/>
      <c r="Q85" s="15"/>
      <c r="R85" s="33"/>
      <c r="S85" s="15"/>
      <c r="T85" s="15"/>
    </row>
    <row r="86" spans="1:20" s="19" customFormat="1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6"/>
      <c r="N86" s="33"/>
      <c r="O86" s="15"/>
      <c r="P86" s="33"/>
      <c r="Q86" s="15"/>
      <c r="R86" s="33"/>
      <c r="S86" s="15"/>
      <c r="T86" s="15"/>
    </row>
    <row r="87" spans="1:20" s="19" customFormat="1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  <c r="N87" s="33"/>
      <c r="O87" s="15"/>
      <c r="P87" s="33"/>
      <c r="Q87" s="15"/>
      <c r="R87" s="33"/>
      <c r="S87" s="15"/>
      <c r="T87" s="15"/>
    </row>
    <row r="88" spans="1:20" s="19" customFormat="1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6"/>
      <c r="N88" s="33"/>
      <c r="O88" s="15"/>
      <c r="P88" s="33"/>
      <c r="Q88" s="15"/>
      <c r="R88" s="33"/>
      <c r="S88" s="15"/>
      <c r="T88" s="15"/>
    </row>
    <row r="89" spans="1:20" s="19" customFormat="1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6"/>
      <c r="N89" s="33"/>
      <c r="O89" s="15"/>
      <c r="P89" s="33"/>
      <c r="Q89" s="15"/>
      <c r="R89" s="33"/>
      <c r="S89" s="15"/>
      <c r="T89" s="15"/>
    </row>
    <row r="90" spans="1:20" s="19" customFormat="1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6"/>
      <c r="N90" s="33"/>
      <c r="O90" s="15"/>
      <c r="P90" s="33"/>
      <c r="Q90" s="15"/>
      <c r="R90" s="33"/>
      <c r="S90" s="15"/>
      <c r="T90" s="15"/>
    </row>
    <row r="91" spans="1:20" s="19" customFormat="1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6"/>
      <c r="N91" s="33"/>
      <c r="O91" s="15"/>
      <c r="P91" s="33"/>
      <c r="Q91" s="15"/>
      <c r="R91" s="33"/>
      <c r="S91" s="15"/>
      <c r="T91" s="15"/>
    </row>
    <row r="92" spans="1:20" s="19" customFormat="1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6"/>
      <c r="N92" s="33"/>
      <c r="O92" s="15"/>
      <c r="P92" s="33"/>
      <c r="Q92" s="15"/>
      <c r="R92" s="33"/>
      <c r="S92" s="15"/>
      <c r="T92" s="15"/>
    </row>
    <row r="93" spans="1:20" s="19" customFormat="1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6"/>
      <c r="N93" s="33"/>
      <c r="O93" s="15"/>
      <c r="P93" s="33"/>
      <c r="Q93" s="15"/>
      <c r="R93" s="33"/>
      <c r="S93" s="15"/>
      <c r="T93" s="15"/>
    </row>
    <row r="94" spans="1:20" s="19" customFormat="1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6"/>
      <c r="N94" s="33"/>
      <c r="O94" s="15"/>
      <c r="P94" s="33"/>
      <c r="Q94" s="15"/>
      <c r="R94" s="33"/>
      <c r="S94" s="15"/>
      <c r="T94" s="15"/>
    </row>
    <row r="95" spans="1:20" s="19" customFormat="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6"/>
      <c r="N95" s="33"/>
      <c r="O95" s="15"/>
      <c r="P95" s="33"/>
      <c r="Q95" s="15"/>
      <c r="R95" s="33"/>
      <c r="S95" s="15"/>
      <c r="T95" s="15"/>
    </row>
    <row r="96" spans="1:20" s="19" customFormat="1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6"/>
      <c r="N96" s="33"/>
      <c r="O96" s="15"/>
      <c r="P96" s="33"/>
      <c r="Q96" s="15"/>
      <c r="R96" s="33"/>
      <c r="S96" s="15"/>
      <c r="T96" s="15"/>
    </row>
    <row r="97" spans="1:20" s="19" customFormat="1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6"/>
      <c r="N97" s="33"/>
      <c r="O97" s="15"/>
      <c r="P97" s="33"/>
      <c r="Q97" s="15"/>
      <c r="R97" s="33"/>
      <c r="S97" s="15"/>
      <c r="T97" s="15"/>
    </row>
    <row r="98" spans="1:20" s="19" customFormat="1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6"/>
      <c r="N98" s="33"/>
      <c r="O98" s="15"/>
      <c r="P98" s="33"/>
      <c r="Q98" s="15"/>
      <c r="R98" s="33"/>
      <c r="S98" s="15"/>
      <c r="T98" s="15"/>
    </row>
    <row r="99" spans="1:20" s="19" customFormat="1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6"/>
      <c r="N99" s="33"/>
      <c r="O99" s="15"/>
      <c r="P99" s="33"/>
      <c r="Q99" s="15"/>
      <c r="R99" s="33"/>
      <c r="S99" s="15"/>
      <c r="T99" s="15"/>
    </row>
    <row r="100" spans="1:20" s="19" customFormat="1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6"/>
      <c r="N100" s="33"/>
      <c r="O100" s="15"/>
      <c r="P100" s="33"/>
      <c r="Q100" s="15"/>
      <c r="R100" s="33"/>
      <c r="S100" s="15"/>
      <c r="T100" s="15"/>
    </row>
    <row r="101" spans="1:20" s="19" customFormat="1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6"/>
      <c r="N101" s="33"/>
      <c r="O101" s="15"/>
      <c r="P101" s="33"/>
      <c r="Q101" s="15"/>
      <c r="R101" s="33"/>
      <c r="S101" s="15"/>
      <c r="T101" s="15"/>
    </row>
    <row r="102" spans="1:20" s="19" customFormat="1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6"/>
      <c r="N102" s="33"/>
      <c r="O102" s="15"/>
      <c r="P102" s="33"/>
      <c r="Q102" s="15"/>
      <c r="R102" s="33"/>
      <c r="S102" s="15"/>
      <c r="T102" s="15"/>
    </row>
    <row r="103" spans="1:20" s="19" customFormat="1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6"/>
      <c r="N103" s="33"/>
      <c r="O103" s="15"/>
      <c r="P103" s="33"/>
      <c r="Q103" s="15"/>
      <c r="R103" s="33"/>
      <c r="S103" s="15"/>
      <c r="T103" s="15"/>
    </row>
    <row r="104" spans="1:20" s="19" customFormat="1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6"/>
      <c r="N104" s="33"/>
      <c r="O104" s="15"/>
      <c r="P104" s="33"/>
      <c r="Q104" s="15"/>
      <c r="R104" s="33"/>
      <c r="S104" s="15"/>
      <c r="T104" s="15"/>
    </row>
    <row r="105" spans="1:20" s="19" customFormat="1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6"/>
      <c r="N105" s="33"/>
      <c r="O105" s="15"/>
      <c r="P105" s="33"/>
      <c r="Q105" s="15"/>
      <c r="R105" s="33"/>
      <c r="S105" s="15"/>
      <c r="T105" s="15"/>
    </row>
    <row r="106" spans="1:20" s="19" customFormat="1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6"/>
      <c r="N106" s="33"/>
      <c r="O106" s="15"/>
      <c r="P106" s="33"/>
      <c r="Q106" s="15"/>
      <c r="R106" s="33"/>
      <c r="S106" s="15"/>
      <c r="T106" s="15"/>
    </row>
    <row r="107" spans="1:20" s="19" customFormat="1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6"/>
      <c r="N107" s="33"/>
      <c r="O107" s="15"/>
      <c r="P107" s="33"/>
      <c r="Q107" s="15"/>
      <c r="R107" s="33"/>
      <c r="S107" s="15"/>
      <c r="T107" s="15"/>
    </row>
    <row r="108" spans="1:20" s="19" customFormat="1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6"/>
      <c r="N108" s="33"/>
      <c r="O108" s="15"/>
      <c r="P108" s="33"/>
      <c r="Q108" s="15"/>
      <c r="R108" s="33"/>
      <c r="S108" s="15"/>
      <c r="T108" s="15"/>
    </row>
    <row r="109" spans="1:20" s="19" customFormat="1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6"/>
      <c r="N109" s="33"/>
      <c r="O109" s="15"/>
      <c r="P109" s="33"/>
      <c r="Q109" s="15"/>
      <c r="R109" s="33"/>
      <c r="S109" s="15"/>
      <c r="T109" s="15"/>
    </row>
    <row r="110" spans="1:20" s="19" customFormat="1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6"/>
      <c r="N110" s="33"/>
      <c r="O110" s="15"/>
      <c r="P110" s="33"/>
      <c r="Q110" s="15"/>
      <c r="R110" s="33"/>
      <c r="S110" s="15"/>
      <c r="T110" s="15"/>
    </row>
    <row r="111" spans="1:20" s="19" customFormat="1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6"/>
      <c r="N111" s="33"/>
      <c r="O111" s="15"/>
      <c r="P111" s="33"/>
      <c r="Q111" s="15"/>
      <c r="R111" s="33"/>
      <c r="S111" s="15"/>
      <c r="T111" s="15"/>
    </row>
    <row r="112" spans="1:20" s="19" customFormat="1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6"/>
      <c r="N112" s="33"/>
      <c r="O112" s="15"/>
      <c r="P112" s="33"/>
      <c r="Q112" s="15"/>
      <c r="R112" s="33"/>
      <c r="S112" s="15"/>
      <c r="T112" s="15"/>
    </row>
    <row r="113" spans="1:20" s="19" customFormat="1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6"/>
      <c r="N113" s="33"/>
      <c r="O113" s="15"/>
      <c r="P113" s="33"/>
      <c r="Q113" s="15"/>
      <c r="R113" s="33"/>
      <c r="S113" s="15"/>
      <c r="T113" s="15"/>
    </row>
    <row r="114" spans="1:20" s="19" customFormat="1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6"/>
      <c r="N114" s="33"/>
      <c r="O114" s="15"/>
      <c r="P114" s="33"/>
      <c r="Q114" s="15"/>
      <c r="R114" s="33"/>
      <c r="S114" s="15"/>
      <c r="T114" s="15"/>
    </row>
    <row r="115" spans="1:20" s="19" customFormat="1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6"/>
      <c r="N115" s="33"/>
      <c r="O115" s="15"/>
      <c r="P115" s="33"/>
      <c r="Q115" s="15"/>
      <c r="R115" s="33"/>
      <c r="S115" s="15"/>
      <c r="T115" s="15"/>
    </row>
    <row r="116" spans="1:20" s="19" customFormat="1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6"/>
      <c r="N116" s="33"/>
      <c r="O116" s="15"/>
      <c r="P116" s="33"/>
      <c r="Q116" s="15"/>
      <c r="R116" s="33"/>
      <c r="S116" s="15"/>
      <c r="T116" s="15"/>
    </row>
    <row r="117" spans="1:20" s="19" customFormat="1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6"/>
      <c r="N117" s="33"/>
      <c r="O117" s="15"/>
      <c r="P117" s="33"/>
      <c r="Q117" s="15"/>
      <c r="R117" s="33"/>
      <c r="S117" s="15"/>
      <c r="T117" s="15"/>
    </row>
    <row r="118" spans="1:20" s="19" customFormat="1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6"/>
      <c r="N118" s="33"/>
      <c r="O118" s="15"/>
      <c r="P118" s="33"/>
      <c r="Q118" s="15"/>
      <c r="R118" s="33"/>
      <c r="S118" s="15"/>
      <c r="T118" s="15"/>
    </row>
    <row r="119" spans="1:20" s="19" customFormat="1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6"/>
      <c r="N119" s="33"/>
      <c r="O119" s="15"/>
      <c r="P119" s="33"/>
      <c r="Q119" s="15"/>
      <c r="R119" s="33"/>
      <c r="S119" s="15"/>
      <c r="T119" s="15"/>
    </row>
    <row r="120" spans="1:20" s="19" customFormat="1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6"/>
      <c r="N120" s="33"/>
      <c r="O120" s="15"/>
      <c r="P120" s="33"/>
      <c r="Q120" s="15"/>
      <c r="R120" s="33"/>
      <c r="S120" s="15"/>
      <c r="T120" s="15"/>
    </row>
    <row r="121" spans="1:20" s="19" customFormat="1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6"/>
      <c r="N121" s="33"/>
      <c r="O121" s="15"/>
      <c r="P121" s="33"/>
      <c r="Q121" s="15"/>
      <c r="R121" s="33"/>
      <c r="S121" s="15"/>
      <c r="T121" s="15"/>
    </row>
    <row r="122" spans="1:20" s="19" customFormat="1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6"/>
      <c r="N122" s="33"/>
      <c r="O122" s="15"/>
      <c r="P122" s="33"/>
      <c r="Q122" s="15"/>
      <c r="R122" s="33"/>
      <c r="S122" s="15"/>
      <c r="T122" s="15"/>
    </row>
    <row r="123" spans="1:20" s="19" customFormat="1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6"/>
      <c r="N123" s="33"/>
      <c r="O123" s="15"/>
      <c r="P123" s="33"/>
      <c r="Q123" s="15"/>
      <c r="R123" s="33"/>
      <c r="S123" s="15"/>
      <c r="T123" s="15"/>
    </row>
    <row r="124" spans="1:20" s="19" customFormat="1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6"/>
      <c r="N124" s="33"/>
      <c r="O124" s="15"/>
      <c r="P124" s="33"/>
      <c r="Q124" s="15"/>
      <c r="R124" s="33"/>
      <c r="S124" s="15"/>
      <c r="T124" s="15"/>
    </row>
    <row r="125" spans="1:20" s="19" customFormat="1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6"/>
      <c r="N125" s="33"/>
      <c r="O125" s="15"/>
      <c r="P125" s="33"/>
      <c r="Q125" s="15"/>
      <c r="R125" s="33"/>
      <c r="S125" s="15"/>
      <c r="T125" s="15"/>
    </row>
    <row r="126" spans="2:20" ht="12.75"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34"/>
      <c r="O126" s="16"/>
      <c r="P126" s="34"/>
      <c r="Q126" s="16"/>
      <c r="R126" s="34"/>
      <c r="S126" s="16"/>
      <c r="T126" s="16"/>
    </row>
    <row r="127" spans="2:20" ht="12.75"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34"/>
      <c r="O127" s="16"/>
      <c r="P127" s="34"/>
      <c r="Q127" s="16"/>
      <c r="R127" s="34"/>
      <c r="S127" s="16"/>
      <c r="T127" s="16"/>
    </row>
    <row r="128" spans="2:20" ht="12.75"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34"/>
      <c r="O128" s="16"/>
      <c r="P128" s="34"/>
      <c r="Q128" s="16"/>
      <c r="R128" s="34"/>
      <c r="S128" s="16"/>
      <c r="T128" s="16"/>
    </row>
    <row r="129" spans="2:20" ht="12.75"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34"/>
      <c r="O129" s="16"/>
      <c r="P129" s="34"/>
      <c r="Q129" s="16"/>
      <c r="R129" s="34"/>
      <c r="S129" s="16"/>
      <c r="T129" s="16"/>
    </row>
    <row r="130" spans="2:20" ht="12.75"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34"/>
      <c r="O130" s="16"/>
      <c r="P130" s="34"/>
      <c r="Q130" s="16"/>
      <c r="R130" s="34"/>
      <c r="S130" s="16"/>
      <c r="T130" s="16"/>
    </row>
    <row r="131" spans="2:20" ht="12.75"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34"/>
      <c r="O131" s="16"/>
      <c r="P131" s="34"/>
      <c r="Q131" s="16"/>
      <c r="R131" s="34"/>
      <c r="S131" s="16"/>
      <c r="T131" s="16"/>
    </row>
    <row r="132" spans="2:20" ht="12.75"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34"/>
      <c r="O132" s="16"/>
      <c r="P132" s="34"/>
      <c r="Q132" s="16"/>
      <c r="R132" s="34"/>
      <c r="S132" s="16"/>
      <c r="T132" s="16"/>
    </row>
    <row r="133" spans="2:20" ht="12.75"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34"/>
      <c r="O133" s="16"/>
      <c r="P133" s="34"/>
      <c r="Q133" s="16"/>
      <c r="R133" s="34"/>
      <c r="S133" s="16"/>
      <c r="T133" s="16"/>
    </row>
    <row r="134" spans="2:20" ht="12.75"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34"/>
      <c r="O134" s="16"/>
      <c r="P134" s="34"/>
      <c r="Q134" s="16"/>
      <c r="R134" s="34"/>
      <c r="S134" s="16"/>
      <c r="T134" s="16"/>
    </row>
    <row r="135" spans="2:20" ht="12.75"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34"/>
      <c r="O135" s="16"/>
      <c r="P135" s="34"/>
      <c r="Q135" s="16"/>
      <c r="R135" s="34"/>
      <c r="S135" s="16"/>
      <c r="T135" s="16"/>
    </row>
    <row r="136" spans="2:20" ht="12.75"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34"/>
      <c r="O136" s="16"/>
      <c r="P136" s="34"/>
      <c r="Q136" s="16"/>
      <c r="R136" s="34"/>
      <c r="S136" s="16"/>
      <c r="T136" s="16"/>
    </row>
    <row r="137" spans="2:20" ht="12.75"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34"/>
      <c r="O137" s="16"/>
      <c r="P137" s="34"/>
      <c r="Q137" s="16"/>
      <c r="R137" s="34"/>
      <c r="S137" s="16"/>
      <c r="T137" s="16"/>
    </row>
    <row r="138" spans="2:20" ht="12.75"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34"/>
      <c r="O138" s="16"/>
      <c r="P138" s="34"/>
      <c r="Q138" s="16"/>
      <c r="R138" s="34"/>
      <c r="S138" s="16"/>
      <c r="T138" s="16"/>
    </row>
    <row r="139" spans="2:20" ht="12.75"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34"/>
      <c r="O139" s="16"/>
      <c r="P139" s="34"/>
      <c r="Q139" s="16"/>
      <c r="R139" s="34"/>
      <c r="S139" s="16"/>
      <c r="T139" s="16"/>
    </row>
    <row r="140" spans="2:20" ht="12.75"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34"/>
      <c r="O140" s="16"/>
      <c r="P140" s="34"/>
      <c r="Q140" s="16"/>
      <c r="R140" s="34"/>
      <c r="S140" s="16"/>
      <c r="T140" s="16"/>
    </row>
    <row r="141" spans="2:20" ht="12.75"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34"/>
      <c r="O141" s="16"/>
      <c r="P141" s="34"/>
      <c r="Q141" s="16"/>
      <c r="R141" s="34"/>
      <c r="S141" s="16"/>
      <c r="T141" s="16"/>
    </row>
    <row r="142" spans="2:20" ht="12.75"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34"/>
      <c r="O142" s="16"/>
      <c r="P142" s="34"/>
      <c r="Q142" s="16"/>
      <c r="R142" s="34"/>
      <c r="S142" s="16"/>
      <c r="T142" s="16"/>
    </row>
    <row r="143" spans="2:20" ht="12.75"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34"/>
      <c r="O143" s="16"/>
      <c r="P143" s="34"/>
      <c r="Q143" s="16"/>
      <c r="R143" s="34"/>
      <c r="S143" s="16"/>
      <c r="T143" s="16"/>
    </row>
    <row r="144" spans="2:20" ht="12.75"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34"/>
      <c r="O144" s="16"/>
      <c r="P144" s="34"/>
      <c r="Q144" s="16"/>
      <c r="R144" s="34"/>
      <c r="S144" s="16"/>
      <c r="T144" s="16"/>
    </row>
    <row r="145" spans="1:20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34"/>
      <c r="O145" s="16"/>
      <c r="P145" s="34"/>
      <c r="Q145" s="16"/>
      <c r="R145" s="34"/>
      <c r="S145" s="16"/>
      <c r="T145" s="16"/>
    </row>
    <row r="146" spans="1:20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34"/>
      <c r="O146" s="16"/>
      <c r="P146" s="34"/>
      <c r="Q146" s="16"/>
      <c r="R146" s="34"/>
      <c r="S146" s="16"/>
      <c r="T146" s="16"/>
    </row>
    <row r="147" spans="1:20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34"/>
      <c r="O147" s="16"/>
      <c r="P147" s="34"/>
      <c r="Q147" s="16"/>
      <c r="R147" s="34"/>
      <c r="S147" s="16"/>
      <c r="T147" s="16"/>
    </row>
    <row r="148" spans="1:20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34"/>
      <c r="O148" s="16"/>
      <c r="P148" s="34"/>
      <c r="Q148" s="16"/>
      <c r="R148" s="34"/>
      <c r="S148" s="16"/>
      <c r="T148" s="16"/>
    </row>
    <row r="149" spans="1:20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34"/>
      <c r="O149" s="16"/>
      <c r="P149" s="34"/>
      <c r="Q149" s="16"/>
      <c r="R149" s="34"/>
      <c r="S149" s="16"/>
      <c r="T149" s="16"/>
    </row>
    <row r="150" spans="1:20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34"/>
      <c r="O150" s="16"/>
      <c r="P150" s="34"/>
      <c r="Q150" s="16"/>
      <c r="R150" s="34"/>
      <c r="S150" s="16"/>
      <c r="T150" s="16"/>
    </row>
    <row r="151" spans="1:20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34"/>
      <c r="O151" s="16"/>
      <c r="P151" s="34"/>
      <c r="Q151" s="16"/>
      <c r="R151" s="34"/>
      <c r="S151" s="16"/>
      <c r="T151" s="16"/>
    </row>
    <row r="152" spans="1:20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34"/>
      <c r="O152" s="16"/>
      <c r="P152" s="34"/>
      <c r="Q152" s="16"/>
      <c r="R152" s="34"/>
      <c r="S152" s="16"/>
      <c r="T152" s="16"/>
    </row>
    <row r="153" spans="1:20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34"/>
      <c r="O153" s="16"/>
      <c r="P153" s="34"/>
      <c r="Q153" s="16"/>
      <c r="R153" s="34"/>
      <c r="S153" s="16"/>
      <c r="T153" s="16"/>
    </row>
    <row r="154" spans="1:20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34"/>
      <c r="O154" s="16"/>
      <c r="P154" s="34"/>
      <c r="Q154" s="16"/>
      <c r="R154" s="34"/>
      <c r="S154" s="16"/>
      <c r="T154" s="16"/>
    </row>
    <row r="155" spans="1:20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34"/>
      <c r="O155" s="16"/>
      <c r="P155" s="34"/>
      <c r="Q155" s="16"/>
      <c r="R155" s="34"/>
      <c r="S155" s="16"/>
      <c r="T155" s="16"/>
    </row>
    <row r="156" spans="1:20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34"/>
      <c r="O156" s="16"/>
      <c r="P156" s="34"/>
      <c r="Q156" s="16"/>
      <c r="R156" s="34"/>
      <c r="S156" s="16"/>
      <c r="T156" s="16"/>
    </row>
    <row r="157" spans="1:20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34"/>
      <c r="O157" s="16"/>
      <c r="P157" s="34"/>
      <c r="Q157" s="16"/>
      <c r="R157" s="34"/>
      <c r="S157" s="16"/>
      <c r="T157" s="16"/>
    </row>
    <row r="158" spans="1:20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34"/>
      <c r="O158" s="16"/>
      <c r="P158" s="34"/>
      <c r="Q158" s="16"/>
      <c r="R158" s="34"/>
      <c r="S158" s="16"/>
      <c r="T158" s="16"/>
    </row>
    <row r="159" spans="1:20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34"/>
      <c r="O159" s="16"/>
      <c r="P159" s="34"/>
      <c r="Q159" s="16"/>
      <c r="R159" s="34"/>
      <c r="S159" s="16"/>
      <c r="T159" s="16"/>
    </row>
    <row r="160" spans="1:20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34"/>
      <c r="O160" s="16"/>
      <c r="P160" s="34"/>
      <c r="Q160" s="16"/>
      <c r="R160" s="34"/>
      <c r="S160" s="16"/>
      <c r="T160" s="16"/>
    </row>
    <row r="161" spans="1:20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34"/>
      <c r="O161" s="16"/>
      <c r="P161" s="34"/>
      <c r="Q161" s="16"/>
      <c r="R161" s="34"/>
      <c r="S161" s="16"/>
      <c r="T161" s="16"/>
    </row>
    <row r="162" spans="1:20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34"/>
      <c r="O162" s="16"/>
      <c r="P162" s="34"/>
      <c r="Q162" s="16"/>
      <c r="R162" s="34"/>
      <c r="S162" s="16"/>
      <c r="T162" s="16"/>
    </row>
    <row r="163" spans="1:20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34"/>
      <c r="O163" s="16"/>
      <c r="P163" s="34"/>
      <c r="Q163" s="16"/>
      <c r="R163" s="34"/>
      <c r="S163" s="16"/>
      <c r="T163" s="16"/>
    </row>
    <row r="164" spans="1:20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34"/>
      <c r="O164" s="16"/>
      <c r="P164" s="34"/>
      <c r="Q164" s="16"/>
      <c r="R164" s="34"/>
      <c r="S164" s="16"/>
      <c r="T164" s="16"/>
    </row>
    <row r="165" spans="1:20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34"/>
      <c r="O165" s="16"/>
      <c r="P165" s="34"/>
      <c r="Q165" s="16"/>
      <c r="R165" s="34"/>
      <c r="S165" s="16"/>
      <c r="T165" s="16"/>
    </row>
    <row r="166" spans="1:20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34"/>
      <c r="O166" s="16"/>
      <c r="P166" s="34"/>
      <c r="Q166" s="16"/>
      <c r="R166" s="34"/>
      <c r="S166" s="16"/>
      <c r="T166" s="16"/>
    </row>
    <row r="167" spans="1:20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34"/>
      <c r="O167" s="16"/>
      <c r="P167" s="34"/>
      <c r="Q167" s="16"/>
      <c r="R167" s="34"/>
      <c r="S167" s="16"/>
      <c r="T167" s="16"/>
    </row>
    <row r="168" spans="1:20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34"/>
      <c r="O168" s="16"/>
      <c r="P168" s="34"/>
      <c r="Q168" s="16"/>
      <c r="R168" s="34"/>
      <c r="S168" s="16"/>
      <c r="T168" s="16"/>
    </row>
    <row r="169" spans="1:20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34"/>
      <c r="O169" s="16"/>
      <c r="P169" s="34"/>
      <c r="Q169" s="16"/>
      <c r="R169" s="34"/>
      <c r="S169" s="16"/>
      <c r="T169" s="16"/>
    </row>
    <row r="170" spans="1:20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34"/>
      <c r="O170" s="16"/>
      <c r="P170" s="34"/>
      <c r="Q170" s="16"/>
      <c r="R170" s="34"/>
      <c r="S170" s="16"/>
      <c r="T170" s="16"/>
    </row>
    <row r="171" spans="1:20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34"/>
      <c r="O171" s="16"/>
      <c r="P171" s="34"/>
      <c r="Q171" s="16"/>
      <c r="R171" s="34"/>
      <c r="S171" s="16"/>
      <c r="T171" s="16"/>
    </row>
    <row r="172" spans="1:20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34"/>
      <c r="O172" s="16"/>
      <c r="P172" s="34"/>
      <c r="Q172" s="16"/>
      <c r="R172" s="34"/>
      <c r="S172" s="16"/>
      <c r="T172" s="16"/>
    </row>
    <row r="173" spans="1:20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34"/>
      <c r="O173" s="16"/>
      <c r="P173" s="34"/>
      <c r="Q173" s="16"/>
      <c r="R173" s="34"/>
      <c r="S173" s="16"/>
      <c r="T173" s="16"/>
    </row>
    <row r="174" spans="1:20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34"/>
      <c r="O174" s="16"/>
      <c r="P174" s="34"/>
      <c r="Q174" s="16"/>
      <c r="R174" s="34"/>
      <c r="S174" s="16"/>
      <c r="T174" s="16"/>
    </row>
    <row r="175" spans="1:20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34"/>
      <c r="O175" s="16"/>
      <c r="P175" s="34"/>
      <c r="Q175" s="16"/>
      <c r="R175" s="34"/>
      <c r="S175" s="16"/>
      <c r="T175" s="16"/>
    </row>
    <row r="176" spans="1:20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34"/>
      <c r="O176" s="16"/>
      <c r="P176" s="34"/>
      <c r="Q176" s="16"/>
      <c r="R176" s="34"/>
      <c r="S176" s="16"/>
      <c r="T176" s="16"/>
    </row>
    <row r="177" spans="1:20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34"/>
      <c r="O177" s="16"/>
      <c r="P177" s="34"/>
      <c r="Q177" s="16"/>
      <c r="R177" s="34"/>
      <c r="S177" s="16"/>
      <c r="T177" s="16"/>
    </row>
    <row r="178" spans="1:20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34"/>
      <c r="O178" s="16"/>
      <c r="P178" s="34"/>
      <c r="Q178" s="16"/>
      <c r="R178" s="34"/>
      <c r="S178" s="16"/>
      <c r="T178" s="16"/>
    </row>
    <row r="179" spans="1:20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34"/>
      <c r="O179" s="16"/>
      <c r="P179" s="34"/>
      <c r="Q179" s="16"/>
      <c r="R179" s="34"/>
      <c r="S179" s="16"/>
      <c r="T179" s="16"/>
    </row>
    <row r="180" spans="1:20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34"/>
      <c r="O180" s="16"/>
      <c r="P180" s="34"/>
      <c r="Q180" s="16"/>
      <c r="R180" s="34"/>
      <c r="S180" s="16"/>
      <c r="T180" s="16"/>
    </row>
    <row r="181" spans="1:20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34"/>
      <c r="O181" s="16"/>
      <c r="P181" s="34"/>
      <c r="Q181" s="16"/>
      <c r="R181" s="34"/>
      <c r="S181" s="16"/>
      <c r="T181" s="16"/>
    </row>
    <row r="182" spans="1:20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34"/>
      <c r="O182" s="16"/>
      <c r="P182" s="34"/>
      <c r="Q182" s="16"/>
      <c r="R182" s="34"/>
      <c r="S182" s="16"/>
      <c r="T182" s="16"/>
    </row>
    <row r="183" spans="1:20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34"/>
      <c r="O183" s="16"/>
      <c r="P183" s="34"/>
      <c r="Q183" s="16"/>
      <c r="R183" s="34"/>
      <c r="S183" s="16"/>
      <c r="T183" s="16"/>
    </row>
    <row r="184" spans="1:20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34"/>
      <c r="O184" s="16"/>
      <c r="P184" s="34"/>
      <c r="Q184" s="16"/>
      <c r="R184" s="34"/>
      <c r="S184" s="16"/>
      <c r="T184" s="16"/>
    </row>
    <row r="185" spans="1:20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34"/>
      <c r="O185" s="16"/>
      <c r="P185" s="34"/>
      <c r="Q185" s="16"/>
      <c r="R185" s="34"/>
      <c r="S185" s="16"/>
      <c r="T185" s="16"/>
    </row>
    <row r="186" spans="1:20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34"/>
      <c r="O186" s="16"/>
      <c r="P186" s="34"/>
      <c r="Q186" s="16"/>
      <c r="R186" s="34"/>
      <c r="S186" s="16"/>
      <c r="T186" s="16"/>
    </row>
    <row r="187" spans="1:20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34"/>
      <c r="O187" s="16"/>
      <c r="P187" s="34"/>
      <c r="Q187" s="16"/>
      <c r="R187" s="34"/>
      <c r="S187" s="16"/>
      <c r="T187" s="16"/>
    </row>
    <row r="188" spans="1:20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34"/>
      <c r="O188" s="16"/>
      <c r="P188" s="34"/>
      <c r="Q188" s="16"/>
      <c r="R188" s="34"/>
      <c r="S188" s="16"/>
      <c r="T188" s="16"/>
    </row>
    <row r="189" spans="1:20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34"/>
      <c r="O189" s="16"/>
      <c r="P189" s="34"/>
      <c r="Q189" s="16"/>
      <c r="R189" s="34"/>
      <c r="S189" s="16"/>
      <c r="T189" s="16"/>
    </row>
    <row r="190" spans="1:20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34"/>
      <c r="O190" s="16"/>
      <c r="P190" s="34"/>
      <c r="Q190" s="16"/>
      <c r="R190" s="34"/>
      <c r="S190" s="16"/>
      <c r="T190" s="16"/>
    </row>
    <row r="191" spans="1:20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34"/>
      <c r="O191" s="16"/>
      <c r="P191" s="34"/>
      <c r="Q191" s="16"/>
      <c r="R191" s="34"/>
      <c r="S191" s="16"/>
      <c r="T191" s="16"/>
    </row>
    <row r="192" spans="1:20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34"/>
      <c r="O192" s="16"/>
      <c r="P192" s="34"/>
      <c r="Q192" s="16"/>
      <c r="R192" s="34"/>
      <c r="S192" s="16"/>
      <c r="T192" s="16"/>
    </row>
    <row r="193" spans="1:20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34"/>
      <c r="O193" s="16"/>
      <c r="P193" s="34"/>
      <c r="Q193" s="16"/>
      <c r="R193" s="34"/>
      <c r="S193" s="16"/>
      <c r="T193" s="16"/>
    </row>
    <row r="194" spans="1:20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34"/>
      <c r="O194" s="16"/>
      <c r="P194" s="34"/>
      <c r="Q194" s="16"/>
      <c r="R194" s="34"/>
      <c r="S194" s="16"/>
      <c r="T194" s="16"/>
    </row>
    <row r="195" spans="1:20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34"/>
      <c r="O195" s="16"/>
      <c r="P195" s="34"/>
      <c r="Q195" s="16"/>
      <c r="R195" s="34"/>
      <c r="S195" s="16"/>
      <c r="T195" s="16"/>
    </row>
    <row r="196" spans="1:20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34"/>
      <c r="O196" s="16"/>
      <c r="P196" s="34"/>
      <c r="Q196" s="16"/>
      <c r="R196" s="34"/>
      <c r="S196" s="16"/>
      <c r="T196" s="16"/>
    </row>
    <row r="197" spans="1:20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34"/>
      <c r="O197" s="16"/>
      <c r="P197" s="34"/>
      <c r="Q197" s="16"/>
      <c r="R197" s="34"/>
      <c r="S197" s="16"/>
      <c r="T197" s="16"/>
    </row>
    <row r="198" spans="1:20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34"/>
      <c r="O198" s="16"/>
      <c r="P198" s="34"/>
      <c r="Q198" s="16"/>
      <c r="R198" s="34"/>
      <c r="S198" s="16"/>
      <c r="T198" s="16"/>
    </row>
    <row r="199" spans="1:20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34"/>
      <c r="O199" s="16"/>
      <c r="P199" s="34"/>
      <c r="Q199" s="16"/>
      <c r="R199" s="34"/>
      <c r="S199" s="16"/>
      <c r="T199" s="16"/>
    </row>
    <row r="200" spans="1:20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34"/>
      <c r="O200" s="16"/>
      <c r="P200" s="34"/>
      <c r="Q200" s="16"/>
      <c r="R200" s="34"/>
      <c r="S200" s="16"/>
      <c r="T200" s="16"/>
    </row>
    <row r="201" spans="1:20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34"/>
      <c r="O201" s="16"/>
      <c r="P201" s="34"/>
      <c r="Q201" s="16"/>
      <c r="R201" s="34"/>
      <c r="S201" s="16"/>
      <c r="T201" s="16"/>
    </row>
    <row r="202" spans="1:20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34"/>
      <c r="O202" s="16"/>
      <c r="P202" s="34"/>
      <c r="Q202" s="16"/>
      <c r="R202" s="34"/>
      <c r="S202" s="16"/>
      <c r="T202" s="16"/>
    </row>
    <row r="203" spans="1:20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34"/>
      <c r="O203" s="16"/>
      <c r="P203" s="34"/>
      <c r="Q203" s="16"/>
      <c r="R203" s="34"/>
      <c r="S203" s="16"/>
      <c r="T203" s="16"/>
    </row>
    <row r="204" spans="1:20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34"/>
      <c r="O204" s="16"/>
      <c r="P204" s="34"/>
      <c r="Q204" s="16"/>
      <c r="R204" s="34"/>
      <c r="S204" s="16"/>
      <c r="T204" s="16"/>
    </row>
    <row r="205" spans="1:20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34"/>
      <c r="O205" s="16"/>
      <c r="P205" s="34"/>
      <c r="Q205" s="16"/>
      <c r="R205" s="34"/>
      <c r="S205" s="16"/>
      <c r="T205" s="16"/>
    </row>
    <row r="206" spans="1:20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34"/>
      <c r="O206" s="16"/>
      <c r="P206" s="34"/>
      <c r="Q206" s="16"/>
      <c r="R206" s="34"/>
      <c r="S206" s="16"/>
      <c r="T206" s="16"/>
    </row>
    <row r="207" spans="1:20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34"/>
      <c r="O207" s="16"/>
      <c r="P207" s="34"/>
      <c r="Q207" s="16"/>
      <c r="R207" s="34"/>
      <c r="S207" s="16"/>
      <c r="T207" s="16"/>
    </row>
    <row r="208" spans="1:20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34"/>
      <c r="O208" s="16"/>
      <c r="P208" s="34"/>
      <c r="Q208" s="16"/>
      <c r="R208" s="34"/>
      <c r="S208" s="16"/>
      <c r="T208" s="16"/>
    </row>
    <row r="209" spans="1:20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34"/>
      <c r="O209" s="16"/>
      <c r="P209" s="34"/>
      <c r="Q209" s="16"/>
      <c r="R209" s="34"/>
      <c r="S209" s="16"/>
      <c r="T209" s="16"/>
    </row>
    <row r="210" spans="1:20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34"/>
      <c r="O210" s="16"/>
      <c r="P210" s="34"/>
      <c r="Q210" s="16"/>
      <c r="R210" s="34"/>
      <c r="S210" s="16"/>
      <c r="T210" s="16"/>
    </row>
    <row r="211" spans="1:20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34"/>
      <c r="O211" s="16"/>
      <c r="P211" s="34"/>
      <c r="Q211" s="16"/>
      <c r="R211" s="34"/>
      <c r="S211" s="16"/>
      <c r="T211" s="16"/>
    </row>
    <row r="212" spans="1:20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34"/>
      <c r="O212" s="16"/>
      <c r="P212" s="34"/>
      <c r="Q212" s="16"/>
      <c r="R212" s="34"/>
      <c r="S212" s="16"/>
      <c r="T212" s="16"/>
    </row>
    <row r="213" spans="1:20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34"/>
      <c r="O213" s="16"/>
      <c r="P213" s="34"/>
      <c r="Q213" s="16"/>
      <c r="R213" s="34"/>
      <c r="S213" s="16"/>
      <c r="T213" s="16"/>
    </row>
    <row r="214" spans="1:20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34"/>
      <c r="O214" s="16"/>
      <c r="P214" s="34"/>
      <c r="Q214" s="16"/>
      <c r="R214" s="34"/>
      <c r="S214" s="16"/>
      <c r="T214" s="16"/>
    </row>
    <row r="215" spans="1:20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34"/>
      <c r="O215" s="16"/>
      <c r="P215" s="34"/>
      <c r="Q215" s="16"/>
      <c r="R215" s="34"/>
      <c r="S215" s="16"/>
      <c r="T215" s="16"/>
    </row>
    <row r="216" spans="1:20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34"/>
      <c r="O216" s="16"/>
      <c r="P216" s="34"/>
      <c r="Q216" s="16"/>
      <c r="R216" s="34"/>
      <c r="S216" s="16"/>
      <c r="T216" s="16"/>
    </row>
    <row r="217" spans="1:20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34"/>
      <c r="O217" s="16"/>
      <c r="P217" s="34"/>
      <c r="Q217" s="16"/>
      <c r="R217" s="34"/>
      <c r="S217" s="16"/>
      <c r="T217" s="16"/>
    </row>
    <row r="218" spans="1:20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34"/>
      <c r="O218" s="16"/>
      <c r="P218" s="34"/>
      <c r="Q218" s="16"/>
      <c r="R218" s="34"/>
      <c r="S218" s="16"/>
      <c r="T218" s="16"/>
    </row>
    <row r="219" spans="1:20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34"/>
      <c r="O219" s="16"/>
      <c r="P219" s="34"/>
      <c r="Q219" s="16"/>
      <c r="R219" s="34"/>
      <c r="S219" s="16"/>
      <c r="T219" s="16"/>
    </row>
    <row r="220" spans="1:20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34"/>
      <c r="O220" s="16"/>
      <c r="P220" s="34"/>
      <c r="Q220" s="16"/>
      <c r="R220" s="34"/>
      <c r="S220" s="16"/>
      <c r="T220" s="16"/>
    </row>
    <row r="221" spans="1:20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34"/>
      <c r="O221" s="16"/>
      <c r="P221" s="34"/>
      <c r="Q221" s="16"/>
      <c r="R221" s="34"/>
      <c r="S221" s="16"/>
      <c r="T221" s="16"/>
    </row>
    <row r="222" spans="1:20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34"/>
      <c r="O222" s="16"/>
      <c r="P222" s="34"/>
      <c r="Q222" s="16"/>
      <c r="R222" s="34"/>
      <c r="S222" s="16"/>
      <c r="T222" s="16"/>
    </row>
    <row r="223" spans="1:20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34"/>
      <c r="O223" s="16"/>
      <c r="P223" s="34"/>
      <c r="Q223" s="16"/>
      <c r="R223" s="34"/>
      <c r="S223" s="16"/>
      <c r="T223" s="16"/>
    </row>
    <row r="224" spans="1:20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34"/>
      <c r="O224" s="16"/>
      <c r="P224" s="34"/>
      <c r="Q224" s="16"/>
      <c r="R224" s="34"/>
      <c r="S224" s="16"/>
      <c r="T224" s="16"/>
    </row>
    <row r="225" spans="1:20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34"/>
      <c r="O225" s="16"/>
      <c r="P225" s="34"/>
      <c r="Q225" s="16"/>
      <c r="R225" s="34"/>
      <c r="S225" s="16"/>
      <c r="T225" s="16"/>
    </row>
    <row r="226" spans="1:20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34"/>
      <c r="O226" s="16"/>
      <c r="P226" s="34"/>
      <c r="Q226" s="16"/>
      <c r="R226" s="34"/>
      <c r="S226" s="16"/>
      <c r="T226" s="16"/>
    </row>
    <row r="227" spans="1:20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34"/>
      <c r="O227" s="16"/>
      <c r="P227" s="34"/>
      <c r="Q227" s="16"/>
      <c r="R227" s="34"/>
      <c r="S227" s="16"/>
      <c r="T227" s="16"/>
    </row>
    <row r="228" spans="1:20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34"/>
      <c r="O228" s="16"/>
      <c r="P228" s="34"/>
      <c r="Q228" s="16"/>
      <c r="R228" s="34"/>
      <c r="S228" s="16"/>
      <c r="T228" s="16"/>
    </row>
    <row r="229" spans="1:20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34"/>
      <c r="O229" s="16"/>
      <c r="P229" s="34"/>
      <c r="Q229" s="16"/>
      <c r="R229" s="34"/>
      <c r="S229" s="16"/>
      <c r="T229" s="16"/>
    </row>
    <row r="230" spans="1:20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34"/>
      <c r="O230" s="16"/>
      <c r="P230" s="34"/>
      <c r="Q230" s="16"/>
      <c r="R230" s="34"/>
      <c r="S230" s="16"/>
      <c r="T230" s="16"/>
    </row>
    <row r="231" spans="1:20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34"/>
      <c r="O231" s="16"/>
      <c r="P231" s="34"/>
      <c r="Q231" s="16"/>
      <c r="R231" s="34"/>
      <c r="S231" s="16"/>
      <c r="T231" s="16"/>
    </row>
    <row r="232" spans="1:20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34"/>
      <c r="O232" s="16"/>
      <c r="P232" s="34"/>
      <c r="Q232" s="16"/>
      <c r="R232" s="34"/>
      <c r="S232" s="16"/>
      <c r="T232" s="16"/>
    </row>
    <row r="233" spans="1:20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34"/>
      <c r="O233" s="16"/>
      <c r="P233" s="34"/>
      <c r="Q233" s="16"/>
      <c r="R233" s="34"/>
      <c r="S233" s="16"/>
      <c r="T233" s="16"/>
    </row>
    <row r="234" spans="1:20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34"/>
      <c r="O234" s="16"/>
      <c r="P234" s="34"/>
      <c r="Q234" s="16"/>
      <c r="R234" s="34"/>
      <c r="S234" s="16"/>
      <c r="T234" s="16"/>
    </row>
    <row r="235" spans="1:20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34"/>
      <c r="O235" s="16"/>
      <c r="P235" s="34"/>
      <c r="Q235" s="16"/>
      <c r="R235" s="34"/>
      <c r="S235" s="16"/>
      <c r="T235" s="16"/>
    </row>
    <row r="236" spans="1:20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34"/>
      <c r="O236" s="16"/>
      <c r="P236" s="34"/>
      <c r="Q236" s="16"/>
      <c r="R236" s="34"/>
      <c r="S236" s="16"/>
      <c r="T236" s="16"/>
    </row>
    <row r="237" spans="1:20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34"/>
      <c r="O237" s="16"/>
      <c r="P237" s="34"/>
      <c r="Q237" s="16"/>
      <c r="R237" s="34"/>
      <c r="S237" s="16"/>
      <c r="T237" s="16"/>
    </row>
    <row r="238" spans="1:20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34"/>
      <c r="O238" s="16"/>
      <c r="P238" s="34"/>
      <c r="Q238" s="16"/>
      <c r="R238" s="34"/>
      <c r="S238" s="16"/>
      <c r="T238" s="16"/>
    </row>
    <row r="239" spans="1:20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34"/>
      <c r="O239" s="16"/>
      <c r="P239" s="34"/>
      <c r="Q239" s="16"/>
      <c r="R239" s="34"/>
      <c r="S239" s="16"/>
      <c r="T239" s="16"/>
    </row>
    <row r="240" spans="1:20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34"/>
      <c r="O240" s="16"/>
      <c r="P240" s="34"/>
      <c r="Q240" s="16"/>
      <c r="R240" s="34"/>
      <c r="S240" s="16"/>
      <c r="T240" s="16"/>
    </row>
    <row r="241" spans="1:20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34"/>
      <c r="O241" s="16"/>
      <c r="P241" s="34"/>
      <c r="Q241" s="16"/>
      <c r="R241" s="34"/>
      <c r="S241" s="16"/>
      <c r="T241" s="16"/>
    </row>
    <row r="242" spans="1:20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34"/>
      <c r="O242" s="16"/>
      <c r="P242" s="34"/>
      <c r="Q242" s="16"/>
      <c r="R242" s="34"/>
      <c r="S242" s="16"/>
      <c r="T242" s="16"/>
    </row>
    <row r="243" spans="1:20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34"/>
      <c r="O243" s="16"/>
      <c r="P243" s="34"/>
      <c r="Q243" s="16"/>
      <c r="R243" s="34"/>
      <c r="S243" s="16"/>
      <c r="T243" s="16"/>
    </row>
    <row r="244" spans="1:20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34"/>
      <c r="O244" s="16"/>
      <c r="P244" s="34"/>
      <c r="Q244" s="16"/>
      <c r="R244" s="34"/>
      <c r="S244" s="16"/>
      <c r="T244" s="16"/>
    </row>
    <row r="245" spans="1:20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34"/>
      <c r="O245" s="16"/>
      <c r="P245" s="34"/>
      <c r="Q245" s="16"/>
      <c r="R245" s="34"/>
      <c r="S245" s="16"/>
      <c r="T245" s="16"/>
    </row>
    <row r="246" spans="1:20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34"/>
      <c r="O246" s="16"/>
      <c r="P246" s="34"/>
      <c r="Q246" s="16"/>
      <c r="R246" s="34"/>
      <c r="S246" s="16"/>
      <c r="T246" s="16"/>
    </row>
    <row r="247" spans="1:20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34"/>
      <c r="O247" s="16"/>
      <c r="P247" s="34"/>
      <c r="Q247" s="16"/>
      <c r="R247" s="34"/>
      <c r="S247" s="16"/>
      <c r="T247" s="16"/>
    </row>
    <row r="248" spans="1:20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34"/>
      <c r="O248" s="16"/>
      <c r="P248" s="34"/>
      <c r="Q248" s="16"/>
      <c r="R248" s="34"/>
      <c r="S248" s="16"/>
      <c r="T248" s="16"/>
    </row>
    <row r="249" spans="1:20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34"/>
      <c r="O249" s="16"/>
      <c r="P249" s="34"/>
      <c r="Q249" s="16"/>
      <c r="R249" s="34"/>
      <c r="S249" s="16"/>
      <c r="T249" s="16"/>
    </row>
    <row r="250" spans="1:20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34"/>
      <c r="O250" s="16"/>
      <c r="P250" s="34"/>
      <c r="Q250" s="16"/>
      <c r="R250" s="34"/>
      <c r="S250" s="16"/>
      <c r="T250" s="16"/>
    </row>
    <row r="251" spans="1:20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34"/>
      <c r="O251" s="16"/>
      <c r="P251" s="34"/>
      <c r="Q251" s="16"/>
      <c r="R251" s="34"/>
      <c r="S251" s="16"/>
      <c r="T251" s="16"/>
    </row>
    <row r="252" spans="1:20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34"/>
      <c r="O252" s="16"/>
      <c r="P252" s="34"/>
      <c r="Q252" s="16"/>
      <c r="R252" s="34"/>
      <c r="S252" s="16"/>
      <c r="T252" s="16"/>
    </row>
    <row r="253" spans="1:20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34"/>
      <c r="O253" s="16"/>
      <c r="P253" s="34"/>
      <c r="Q253" s="16"/>
      <c r="R253" s="34"/>
      <c r="S253" s="16"/>
      <c r="T253" s="16"/>
    </row>
    <row r="254" spans="1:20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34"/>
      <c r="O254" s="16"/>
      <c r="P254" s="34"/>
      <c r="Q254" s="16"/>
      <c r="R254" s="34"/>
      <c r="S254" s="16"/>
      <c r="T254" s="16"/>
    </row>
    <row r="255" spans="1:20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34"/>
      <c r="O255" s="16"/>
      <c r="P255" s="34"/>
      <c r="Q255" s="16"/>
      <c r="R255" s="34"/>
      <c r="S255" s="16"/>
      <c r="T255" s="16"/>
    </row>
    <row r="256" spans="1:20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34"/>
      <c r="O256" s="16"/>
      <c r="P256" s="34"/>
      <c r="Q256" s="16"/>
      <c r="R256" s="34"/>
      <c r="S256" s="16"/>
      <c r="T256" s="16"/>
    </row>
    <row r="257" spans="1:20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34"/>
      <c r="O257" s="16"/>
      <c r="P257" s="34"/>
      <c r="Q257" s="16"/>
      <c r="R257" s="34"/>
      <c r="S257" s="16"/>
      <c r="T257" s="16"/>
    </row>
    <row r="258" spans="1:20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34"/>
      <c r="O258" s="16"/>
      <c r="P258" s="34"/>
      <c r="Q258" s="16"/>
      <c r="R258" s="34"/>
      <c r="S258" s="16"/>
      <c r="T258" s="16"/>
    </row>
    <row r="259" spans="1:20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34"/>
      <c r="O259" s="16"/>
      <c r="P259" s="34"/>
      <c r="Q259" s="16"/>
      <c r="R259" s="34"/>
      <c r="S259" s="16"/>
      <c r="T259" s="16"/>
    </row>
    <row r="260" spans="1:20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4"/>
      <c r="O260" s="16"/>
      <c r="P260" s="34"/>
      <c r="Q260" s="16"/>
      <c r="R260" s="34"/>
      <c r="S260" s="16"/>
      <c r="T260" s="16"/>
    </row>
    <row r="261" spans="1:20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34"/>
      <c r="O261" s="16"/>
      <c r="P261" s="34"/>
      <c r="Q261" s="16"/>
      <c r="R261" s="34"/>
      <c r="S261" s="16"/>
      <c r="T261" s="16"/>
    </row>
    <row r="262" spans="1:20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34"/>
      <c r="O262" s="16"/>
      <c r="P262" s="34"/>
      <c r="Q262" s="16"/>
      <c r="R262" s="34"/>
      <c r="S262" s="16"/>
      <c r="T262" s="16"/>
    </row>
    <row r="263" spans="1:20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34"/>
      <c r="O263" s="16"/>
      <c r="P263" s="34"/>
      <c r="Q263" s="16"/>
      <c r="R263" s="34"/>
      <c r="S263" s="16"/>
      <c r="T263" s="16"/>
    </row>
    <row r="264" spans="1:20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34"/>
      <c r="O264" s="16"/>
      <c r="P264" s="34"/>
      <c r="Q264" s="16"/>
      <c r="R264" s="34"/>
      <c r="S264" s="16"/>
      <c r="T264" s="16"/>
    </row>
    <row r="265" spans="1:20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34"/>
      <c r="O265" s="16"/>
      <c r="P265" s="34"/>
      <c r="Q265" s="16"/>
      <c r="R265" s="34"/>
      <c r="S265" s="16"/>
      <c r="T265" s="16"/>
    </row>
    <row r="266" spans="1:20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34"/>
      <c r="O266" s="16"/>
      <c r="P266" s="34"/>
      <c r="Q266" s="16"/>
      <c r="R266" s="34"/>
      <c r="S266" s="16"/>
      <c r="T266" s="16"/>
    </row>
    <row r="267" spans="1:20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34"/>
      <c r="O267" s="16"/>
      <c r="P267" s="34"/>
      <c r="Q267" s="16"/>
      <c r="R267" s="34"/>
      <c r="S267" s="16"/>
      <c r="T267" s="16"/>
    </row>
    <row r="268" spans="1:20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34"/>
      <c r="O268" s="16"/>
      <c r="P268" s="34"/>
      <c r="Q268" s="16"/>
      <c r="R268" s="34"/>
      <c r="S268" s="16"/>
      <c r="T268" s="16"/>
    </row>
    <row r="269" spans="1:20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34"/>
      <c r="O269" s="16"/>
      <c r="P269" s="34"/>
      <c r="Q269" s="16"/>
      <c r="R269" s="34"/>
      <c r="S269" s="16"/>
      <c r="T269" s="16"/>
    </row>
    <row r="270" spans="1:20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34"/>
      <c r="O270" s="16"/>
      <c r="P270" s="34"/>
      <c r="Q270" s="16"/>
      <c r="R270" s="34"/>
      <c r="S270" s="16"/>
      <c r="T270" s="16"/>
    </row>
    <row r="271" spans="1:20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34"/>
      <c r="O271" s="16"/>
      <c r="P271" s="34"/>
      <c r="Q271" s="16"/>
      <c r="R271" s="34"/>
      <c r="S271" s="16"/>
      <c r="T271" s="16"/>
    </row>
    <row r="272" spans="1:20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34"/>
      <c r="O272" s="16"/>
      <c r="P272" s="34"/>
      <c r="Q272" s="16"/>
      <c r="R272" s="34"/>
      <c r="S272" s="16"/>
      <c r="T272" s="16"/>
    </row>
    <row r="273" spans="1:20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34"/>
      <c r="O273" s="16"/>
      <c r="P273" s="34"/>
      <c r="Q273" s="16"/>
      <c r="R273" s="34"/>
      <c r="S273" s="16"/>
      <c r="T273" s="16"/>
    </row>
    <row r="274" spans="1:20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34"/>
      <c r="O274" s="16"/>
      <c r="P274" s="34"/>
      <c r="Q274" s="16"/>
      <c r="R274" s="34"/>
      <c r="S274" s="16"/>
      <c r="T274" s="16"/>
    </row>
    <row r="275" spans="1:20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34"/>
      <c r="O275" s="16"/>
      <c r="P275" s="34"/>
      <c r="Q275" s="16"/>
      <c r="R275" s="34"/>
      <c r="S275" s="16"/>
      <c r="T275" s="16"/>
    </row>
    <row r="276" spans="1:20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34"/>
      <c r="O276" s="16"/>
      <c r="P276" s="34"/>
      <c r="Q276" s="16"/>
      <c r="R276" s="34"/>
      <c r="S276" s="16"/>
      <c r="T276" s="16"/>
    </row>
    <row r="277" spans="1:20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34"/>
      <c r="O277" s="16"/>
      <c r="P277" s="34"/>
      <c r="Q277" s="16"/>
      <c r="R277" s="34"/>
      <c r="S277" s="16"/>
      <c r="T277" s="16"/>
    </row>
    <row r="278" spans="1:20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34"/>
      <c r="O278" s="16"/>
      <c r="P278" s="34"/>
      <c r="Q278" s="16"/>
      <c r="R278" s="34"/>
      <c r="S278" s="16"/>
      <c r="T278" s="16"/>
    </row>
    <row r="279" spans="1:20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34"/>
      <c r="O279" s="16"/>
      <c r="P279" s="34"/>
      <c r="Q279" s="16"/>
      <c r="R279" s="34"/>
      <c r="S279" s="16"/>
      <c r="T279" s="16"/>
    </row>
    <row r="280" spans="1:20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34"/>
      <c r="O280" s="16"/>
      <c r="P280" s="34"/>
      <c r="Q280" s="16"/>
      <c r="R280" s="34"/>
      <c r="S280" s="16"/>
      <c r="T280" s="16"/>
    </row>
    <row r="281" spans="1:20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34"/>
      <c r="O281" s="16"/>
      <c r="P281" s="34"/>
      <c r="Q281" s="16"/>
      <c r="R281" s="34"/>
      <c r="S281" s="16"/>
      <c r="T281" s="16"/>
    </row>
    <row r="282" spans="1:20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34"/>
      <c r="O282" s="16"/>
      <c r="P282" s="34"/>
      <c r="Q282" s="16"/>
      <c r="R282" s="34"/>
      <c r="S282" s="16"/>
      <c r="T282" s="16"/>
    </row>
    <row r="283" spans="1:20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34"/>
      <c r="O283" s="16"/>
      <c r="P283" s="34"/>
      <c r="Q283" s="16"/>
      <c r="R283" s="34"/>
      <c r="S283" s="16"/>
      <c r="T283" s="16"/>
    </row>
    <row r="284" spans="1:20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34"/>
      <c r="O284" s="16"/>
      <c r="P284" s="34"/>
      <c r="Q284" s="16"/>
      <c r="R284" s="34"/>
      <c r="S284" s="16"/>
      <c r="T284" s="16"/>
    </row>
    <row r="285" spans="1:20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34"/>
      <c r="O285" s="16"/>
      <c r="P285" s="34"/>
      <c r="Q285" s="16"/>
      <c r="R285" s="34"/>
      <c r="S285" s="16"/>
      <c r="T285" s="16"/>
    </row>
    <row r="286" spans="1:20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34"/>
      <c r="O286" s="16"/>
      <c r="P286" s="34"/>
      <c r="Q286" s="16"/>
      <c r="R286" s="34"/>
      <c r="S286" s="16"/>
      <c r="T286" s="16"/>
    </row>
    <row r="287" spans="1:20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34"/>
      <c r="O287" s="16"/>
      <c r="P287" s="34"/>
      <c r="Q287" s="16"/>
      <c r="R287" s="34"/>
      <c r="S287" s="16"/>
      <c r="T287" s="16"/>
    </row>
    <row r="288" spans="1:20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34"/>
      <c r="O288" s="16"/>
      <c r="P288" s="34"/>
      <c r="Q288" s="16"/>
      <c r="R288" s="34"/>
      <c r="S288" s="16"/>
      <c r="T288" s="16"/>
    </row>
    <row r="289" spans="1:20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34"/>
      <c r="O289" s="16"/>
      <c r="P289" s="34"/>
      <c r="Q289" s="16"/>
      <c r="R289" s="34"/>
      <c r="S289" s="16"/>
      <c r="T289" s="16"/>
    </row>
    <row r="290" spans="1:20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34"/>
      <c r="O290" s="16"/>
      <c r="P290" s="34"/>
      <c r="Q290" s="16"/>
      <c r="R290" s="34"/>
      <c r="S290" s="16"/>
      <c r="T290" s="16"/>
    </row>
    <row r="291" spans="1:20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34"/>
      <c r="O291" s="16"/>
      <c r="P291" s="34"/>
      <c r="Q291" s="16"/>
      <c r="R291" s="34"/>
      <c r="S291" s="16"/>
      <c r="T291" s="16"/>
    </row>
    <row r="292" spans="1:20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34"/>
      <c r="O292" s="16"/>
      <c r="P292" s="34"/>
      <c r="Q292" s="16"/>
      <c r="R292" s="34"/>
      <c r="S292" s="16"/>
      <c r="T292" s="16"/>
    </row>
    <row r="293" spans="1:20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34"/>
      <c r="O293" s="16"/>
      <c r="P293" s="34"/>
      <c r="Q293" s="16"/>
      <c r="R293" s="34"/>
      <c r="S293" s="16"/>
      <c r="T293" s="16"/>
    </row>
    <row r="294" spans="1:20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34"/>
      <c r="O294" s="16"/>
      <c r="P294" s="34"/>
      <c r="Q294" s="16"/>
      <c r="R294" s="34"/>
      <c r="S294" s="16"/>
      <c r="T294" s="16"/>
    </row>
    <row r="295" spans="1:20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34"/>
      <c r="O295" s="16"/>
      <c r="P295" s="34"/>
      <c r="Q295" s="16"/>
      <c r="R295" s="34"/>
      <c r="S295" s="16"/>
      <c r="T295" s="16"/>
    </row>
    <row r="296" spans="1:20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34"/>
      <c r="O296" s="16"/>
      <c r="P296" s="34"/>
      <c r="Q296" s="16"/>
      <c r="R296" s="34"/>
      <c r="S296" s="16"/>
      <c r="T296" s="16"/>
    </row>
    <row r="297" spans="1:20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34"/>
      <c r="O297" s="16"/>
      <c r="P297" s="34"/>
      <c r="Q297" s="16"/>
      <c r="R297" s="34"/>
      <c r="S297" s="16"/>
      <c r="T297" s="16"/>
    </row>
    <row r="298" spans="1:20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34"/>
      <c r="O298" s="16"/>
      <c r="P298" s="34"/>
      <c r="Q298" s="16"/>
      <c r="R298" s="34"/>
      <c r="S298" s="16"/>
      <c r="T298" s="16"/>
    </row>
    <row r="299" spans="1:20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34"/>
      <c r="O299" s="16"/>
      <c r="P299" s="34"/>
      <c r="Q299" s="16"/>
      <c r="R299" s="34"/>
      <c r="S299" s="16"/>
      <c r="T299" s="16"/>
    </row>
    <row r="300" spans="1:20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34"/>
      <c r="O300" s="16"/>
      <c r="P300" s="34"/>
      <c r="Q300" s="16"/>
      <c r="R300" s="34"/>
      <c r="S300" s="16"/>
      <c r="T300" s="16"/>
    </row>
    <row r="301" spans="1:20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34"/>
      <c r="O301" s="16"/>
      <c r="P301" s="34"/>
      <c r="Q301" s="16"/>
      <c r="R301" s="34"/>
      <c r="S301" s="16"/>
      <c r="T301" s="16"/>
    </row>
    <row r="302" spans="1:20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34"/>
      <c r="O302" s="16"/>
      <c r="P302" s="34"/>
      <c r="Q302" s="16"/>
      <c r="R302" s="34"/>
      <c r="S302" s="16"/>
      <c r="T302" s="16"/>
    </row>
    <row r="303" spans="1:20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34"/>
      <c r="O303" s="16"/>
      <c r="P303" s="34"/>
      <c r="Q303" s="16"/>
      <c r="R303" s="34"/>
      <c r="S303" s="16"/>
      <c r="T303" s="16"/>
    </row>
    <row r="304" spans="1:20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34"/>
      <c r="O304" s="16"/>
      <c r="P304" s="34"/>
      <c r="Q304" s="16"/>
      <c r="R304" s="34"/>
      <c r="S304" s="16"/>
      <c r="T304" s="16"/>
    </row>
    <row r="305" spans="1:20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34"/>
      <c r="O305" s="16"/>
      <c r="P305" s="34"/>
      <c r="Q305" s="16"/>
      <c r="R305" s="34"/>
      <c r="S305" s="16"/>
      <c r="T305" s="16"/>
    </row>
    <row r="306" spans="1:20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34"/>
      <c r="O306" s="16"/>
      <c r="P306" s="34"/>
      <c r="Q306" s="16"/>
      <c r="R306" s="34"/>
      <c r="S306" s="16"/>
      <c r="T306" s="16"/>
    </row>
    <row r="307" spans="1:20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34"/>
      <c r="O307" s="16"/>
      <c r="P307" s="34"/>
      <c r="Q307" s="16"/>
      <c r="R307" s="34"/>
      <c r="S307" s="16"/>
      <c r="T307" s="16"/>
    </row>
    <row r="308" spans="1:20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34"/>
      <c r="O308" s="16"/>
      <c r="P308" s="34"/>
      <c r="Q308" s="16"/>
      <c r="R308" s="34"/>
      <c r="S308" s="16"/>
      <c r="T308" s="16"/>
    </row>
    <row r="309" spans="1:20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34"/>
      <c r="O309" s="16"/>
      <c r="P309" s="34"/>
      <c r="Q309" s="16"/>
      <c r="R309" s="34"/>
      <c r="S309" s="16"/>
      <c r="T309" s="16"/>
    </row>
    <row r="310" spans="1:20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34"/>
      <c r="O310" s="16"/>
      <c r="P310" s="34"/>
      <c r="Q310" s="16"/>
      <c r="R310" s="34"/>
      <c r="S310" s="16"/>
      <c r="T310" s="16"/>
    </row>
    <row r="311" spans="1:20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34"/>
      <c r="O311" s="16"/>
      <c r="P311" s="34"/>
      <c r="Q311" s="16"/>
      <c r="R311" s="34"/>
      <c r="S311" s="16"/>
      <c r="T311" s="16"/>
    </row>
    <row r="312" spans="1:20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34"/>
      <c r="O312" s="16"/>
      <c r="P312" s="34"/>
      <c r="Q312" s="16"/>
      <c r="R312" s="34"/>
      <c r="S312" s="16"/>
      <c r="T312" s="16"/>
    </row>
    <row r="313" spans="1:20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34"/>
      <c r="O313" s="16"/>
      <c r="P313" s="34"/>
      <c r="Q313" s="16"/>
      <c r="R313" s="34"/>
      <c r="S313" s="16"/>
      <c r="T313" s="16"/>
    </row>
    <row r="314" spans="1:20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34"/>
      <c r="O314" s="16"/>
      <c r="P314" s="34"/>
      <c r="Q314" s="16"/>
      <c r="R314" s="34"/>
      <c r="S314" s="16"/>
      <c r="T314" s="16"/>
    </row>
    <row r="315" spans="1:20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34"/>
      <c r="O315" s="16"/>
      <c r="P315" s="34"/>
      <c r="Q315" s="16"/>
      <c r="R315" s="34"/>
      <c r="S315" s="16"/>
      <c r="T315" s="16"/>
    </row>
    <row r="316" spans="1:20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34"/>
      <c r="O316" s="16"/>
      <c r="P316" s="34"/>
      <c r="Q316" s="16"/>
      <c r="R316" s="34"/>
      <c r="S316" s="16"/>
      <c r="T316" s="16"/>
    </row>
    <row r="317" spans="1:20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34"/>
      <c r="O317" s="16"/>
      <c r="P317" s="34"/>
      <c r="Q317" s="16"/>
      <c r="R317" s="34"/>
      <c r="S317" s="16"/>
      <c r="T317" s="16"/>
    </row>
    <row r="318" spans="1:20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34"/>
      <c r="O318" s="16"/>
      <c r="P318" s="34"/>
      <c r="Q318" s="16"/>
      <c r="R318" s="34"/>
      <c r="S318" s="16"/>
      <c r="T318" s="16"/>
    </row>
    <row r="319" spans="1:20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34"/>
      <c r="O319" s="16"/>
      <c r="P319" s="34"/>
      <c r="Q319" s="16"/>
      <c r="R319" s="34"/>
      <c r="S319" s="16"/>
      <c r="T319" s="16"/>
    </row>
    <row r="320" spans="1:20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34"/>
      <c r="O320" s="16"/>
      <c r="P320" s="34"/>
      <c r="Q320" s="16"/>
      <c r="R320" s="34"/>
      <c r="S320" s="16"/>
      <c r="T320" s="16"/>
    </row>
    <row r="321" spans="1:20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34"/>
      <c r="O321" s="16"/>
      <c r="P321" s="34"/>
      <c r="Q321" s="16"/>
      <c r="R321" s="34"/>
      <c r="S321" s="16"/>
      <c r="T321" s="16"/>
    </row>
    <row r="322" spans="1:20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34"/>
      <c r="O322" s="16"/>
      <c r="P322" s="34"/>
      <c r="Q322" s="16"/>
      <c r="R322" s="34"/>
      <c r="S322" s="16"/>
      <c r="T322" s="16"/>
    </row>
    <row r="323" spans="1:20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34"/>
      <c r="O323" s="16"/>
      <c r="P323" s="34"/>
      <c r="Q323" s="16"/>
      <c r="R323" s="34"/>
      <c r="S323" s="16"/>
      <c r="T323" s="16"/>
    </row>
    <row r="324" spans="1:20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34"/>
      <c r="O324" s="16"/>
      <c r="P324" s="34"/>
      <c r="Q324" s="16"/>
      <c r="R324" s="34"/>
      <c r="S324" s="16"/>
      <c r="T324" s="16"/>
    </row>
    <row r="325" spans="1:20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34"/>
      <c r="O325" s="16"/>
      <c r="P325" s="34"/>
      <c r="Q325" s="16"/>
      <c r="R325" s="34"/>
      <c r="S325" s="16"/>
      <c r="T325" s="16"/>
    </row>
    <row r="326" spans="1:20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34"/>
      <c r="O326" s="16"/>
      <c r="P326" s="34"/>
      <c r="Q326" s="16"/>
      <c r="R326" s="34"/>
      <c r="S326" s="16"/>
      <c r="T326" s="16"/>
    </row>
    <row r="327" spans="1:20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34"/>
      <c r="O327" s="16"/>
      <c r="P327" s="34"/>
      <c r="Q327" s="16"/>
      <c r="R327" s="34"/>
      <c r="S327" s="16"/>
      <c r="T327" s="16"/>
    </row>
    <row r="328" spans="1:20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34"/>
      <c r="O328" s="16"/>
      <c r="P328" s="34"/>
      <c r="Q328" s="16"/>
      <c r="R328" s="34"/>
      <c r="S328" s="16"/>
      <c r="T328" s="16"/>
    </row>
    <row r="329" spans="1:20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34"/>
      <c r="O329" s="16"/>
      <c r="P329" s="34"/>
      <c r="Q329" s="16"/>
      <c r="R329" s="34"/>
      <c r="S329" s="16"/>
      <c r="T329" s="16"/>
    </row>
    <row r="330" spans="1:20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34"/>
      <c r="O330" s="16"/>
      <c r="P330" s="34"/>
      <c r="Q330" s="16"/>
      <c r="R330" s="34"/>
      <c r="S330" s="16"/>
      <c r="T330" s="16"/>
    </row>
    <row r="331" spans="1:20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34"/>
      <c r="O331" s="16"/>
      <c r="P331" s="34"/>
      <c r="Q331" s="16"/>
      <c r="R331" s="34"/>
      <c r="S331" s="16"/>
      <c r="T331" s="16"/>
    </row>
    <row r="332" spans="1:20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34"/>
      <c r="O332" s="16"/>
      <c r="P332" s="34"/>
      <c r="Q332" s="16"/>
      <c r="R332" s="34"/>
      <c r="S332" s="16"/>
      <c r="T332" s="16"/>
    </row>
    <row r="333" spans="1:20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34"/>
      <c r="O333" s="16"/>
      <c r="P333" s="34"/>
      <c r="Q333" s="16"/>
      <c r="R333" s="34"/>
      <c r="S333" s="16"/>
      <c r="T333" s="16"/>
    </row>
    <row r="334" spans="1:20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34"/>
      <c r="O334" s="16"/>
      <c r="P334" s="34"/>
      <c r="Q334" s="16"/>
      <c r="R334" s="34"/>
      <c r="S334" s="16"/>
      <c r="T334" s="16"/>
    </row>
    <row r="335" spans="1:20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34"/>
      <c r="O335" s="16"/>
      <c r="P335" s="34"/>
      <c r="Q335" s="16"/>
      <c r="R335" s="34"/>
      <c r="S335" s="16"/>
      <c r="T335" s="16"/>
    </row>
    <row r="336" spans="1:20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34"/>
      <c r="O336" s="16"/>
      <c r="P336" s="34"/>
      <c r="Q336" s="16"/>
      <c r="R336" s="34"/>
      <c r="S336" s="16"/>
      <c r="T336" s="16"/>
    </row>
    <row r="337" spans="1:20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34"/>
      <c r="O337" s="16"/>
      <c r="P337" s="34"/>
      <c r="Q337" s="16"/>
      <c r="R337" s="34"/>
      <c r="S337" s="16"/>
      <c r="T337" s="16"/>
    </row>
    <row r="338" spans="1:20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34"/>
      <c r="O338" s="16"/>
      <c r="P338" s="34"/>
      <c r="Q338" s="16"/>
      <c r="R338" s="34"/>
      <c r="S338" s="16"/>
      <c r="T338" s="16"/>
    </row>
    <row r="339" spans="1:20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34"/>
      <c r="O339" s="16"/>
      <c r="P339" s="34"/>
      <c r="Q339" s="16"/>
      <c r="R339" s="34"/>
      <c r="S339" s="16"/>
      <c r="T339" s="16"/>
    </row>
    <row r="340" spans="1:20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34"/>
      <c r="O340" s="16"/>
      <c r="P340" s="34"/>
      <c r="Q340" s="16"/>
      <c r="R340" s="34"/>
      <c r="S340" s="16"/>
      <c r="T340" s="16"/>
    </row>
    <row r="341" spans="1:20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34"/>
      <c r="O341" s="16"/>
      <c r="P341" s="34"/>
      <c r="Q341" s="16"/>
      <c r="R341" s="34"/>
      <c r="S341" s="16"/>
      <c r="T341" s="16"/>
    </row>
    <row r="342" spans="1:20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34"/>
      <c r="O342" s="16"/>
      <c r="P342" s="34"/>
      <c r="Q342" s="16"/>
      <c r="R342" s="34"/>
      <c r="S342" s="16"/>
      <c r="T342" s="16"/>
    </row>
    <row r="343" spans="1:20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34"/>
      <c r="O343" s="16"/>
      <c r="P343" s="34"/>
      <c r="Q343" s="16"/>
      <c r="R343" s="34"/>
      <c r="S343" s="16"/>
      <c r="T343" s="16"/>
    </row>
    <row r="344" spans="1:20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34"/>
      <c r="O344" s="16"/>
      <c r="P344" s="34"/>
      <c r="Q344" s="16"/>
      <c r="R344" s="34"/>
      <c r="S344" s="16"/>
      <c r="T344" s="16"/>
    </row>
    <row r="345" spans="1:20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34"/>
      <c r="O345" s="16"/>
      <c r="P345" s="34"/>
      <c r="Q345" s="16"/>
      <c r="R345" s="34"/>
      <c r="S345" s="16"/>
      <c r="T345" s="16"/>
    </row>
    <row r="346" spans="1:20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34"/>
      <c r="O346" s="16"/>
      <c r="P346" s="34"/>
      <c r="Q346" s="16"/>
      <c r="R346" s="34"/>
      <c r="S346" s="16"/>
      <c r="T346" s="16"/>
    </row>
    <row r="347" spans="1:20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34"/>
      <c r="O347" s="16"/>
      <c r="P347" s="34"/>
      <c r="Q347" s="16"/>
      <c r="R347" s="34"/>
      <c r="S347" s="16"/>
      <c r="T347" s="16"/>
    </row>
    <row r="348" spans="1:20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34"/>
      <c r="O348" s="16"/>
      <c r="P348" s="34"/>
      <c r="Q348" s="16"/>
      <c r="R348" s="34"/>
      <c r="S348" s="16"/>
      <c r="T348" s="16"/>
    </row>
    <row r="349" spans="1:20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34"/>
      <c r="O349" s="16"/>
      <c r="P349" s="34"/>
      <c r="Q349" s="16"/>
      <c r="R349" s="34"/>
      <c r="S349" s="16"/>
      <c r="T349" s="16"/>
    </row>
    <row r="350" spans="1:20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34"/>
      <c r="O350" s="16"/>
      <c r="P350" s="34"/>
      <c r="Q350" s="16"/>
      <c r="R350" s="34"/>
      <c r="S350" s="16"/>
      <c r="T350" s="16"/>
    </row>
    <row r="351" spans="1:20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34"/>
      <c r="O351" s="16"/>
      <c r="P351" s="34"/>
      <c r="Q351" s="16"/>
      <c r="R351" s="34"/>
      <c r="S351" s="16"/>
      <c r="T351" s="16"/>
    </row>
    <row r="352" spans="1:20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34"/>
      <c r="O352" s="16"/>
      <c r="P352" s="34"/>
      <c r="Q352" s="16"/>
      <c r="R352" s="34"/>
      <c r="S352" s="16"/>
      <c r="T352" s="16"/>
    </row>
    <row r="353" spans="1:20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34"/>
      <c r="O353" s="16"/>
      <c r="P353" s="34"/>
      <c r="Q353" s="16"/>
      <c r="R353" s="34"/>
      <c r="S353" s="16"/>
      <c r="T353" s="16"/>
    </row>
    <row r="354" spans="1:20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34"/>
      <c r="O354" s="16"/>
      <c r="P354" s="34"/>
      <c r="Q354" s="16"/>
      <c r="R354" s="34"/>
      <c r="S354" s="16"/>
      <c r="T354" s="16"/>
    </row>
    <row r="355" spans="1:20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34"/>
      <c r="O355" s="16"/>
      <c r="P355" s="34"/>
      <c r="Q355" s="16"/>
      <c r="R355" s="34"/>
      <c r="S355" s="16"/>
      <c r="T355" s="16"/>
    </row>
    <row r="356" spans="1:20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34"/>
      <c r="O356" s="16"/>
      <c r="P356" s="34"/>
      <c r="Q356" s="16"/>
      <c r="R356" s="34"/>
      <c r="S356" s="16"/>
      <c r="T356" s="16"/>
    </row>
    <row r="357" spans="1:20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34"/>
      <c r="O357" s="16"/>
      <c r="P357" s="34"/>
      <c r="Q357" s="16"/>
      <c r="R357" s="34"/>
      <c r="S357" s="16"/>
      <c r="T357" s="16"/>
    </row>
    <row r="358" spans="1:20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34"/>
      <c r="O358" s="16"/>
      <c r="P358" s="34"/>
      <c r="Q358" s="16"/>
      <c r="R358" s="34"/>
      <c r="S358" s="16"/>
      <c r="T358" s="16"/>
    </row>
    <row r="359" spans="1:20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34"/>
      <c r="O359" s="16"/>
      <c r="P359" s="34"/>
      <c r="Q359" s="16"/>
      <c r="R359" s="34"/>
      <c r="S359" s="16"/>
      <c r="T359" s="16"/>
    </row>
    <row r="360" spans="1:20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34"/>
      <c r="O360" s="16"/>
      <c r="P360" s="34"/>
      <c r="Q360" s="16"/>
      <c r="R360" s="34"/>
      <c r="S360" s="16"/>
      <c r="T360" s="16"/>
    </row>
    <row r="361" spans="1:20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34"/>
      <c r="O361" s="16"/>
      <c r="P361" s="34"/>
      <c r="Q361" s="16"/>
      <c r="R361" s="34"/>
      <c r="S361" s="16"/>
      <c r="T361" s="16"/>
    </row>
    <row r="362" spans="1:20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34"/>
      <c r="O362" s="16"/>
      <c r="P362" s="34"/>
      <c r="Q362" s="16"/>
      <c r="R362" s="34"/>
      <c r="S362" s="16"/>
      <c r="T362" s="16"/>
    </row>
    <row r="363" spans="1:20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34"/>
      <c r="O363" s="16"/>
      <c r="P363" s="34"/>
      <c r="Q363" s="16"/>
      <c r="R363" s="34"/>
      <c r="S363" s="16"/>
      <c r="T363" s="16"/>
    </row>
    <row r="364" spans="1:20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34"/>
      <c r="O364" s="16"/>
      <c r="P364" s="34"/>
      <c r="Q364" s="16"/>
      <c r="R364" s="34"/>
      <c r="S364" s="16"/>
      <c r="T364" s="16"/>
    </row>
    <row r="365" spans="1:20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34"/>
      <c r="O365" s="16"/>
      <c r="P365" s="34"/>
      <c r="Q365" s="16"/>
      <c r="R365" s="34"/>
      <c r="S365" s="16"/>
      <c r="T365" s="16"/>
    </row>
    <row r="366" spans="1:20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34"/>
      <c r="O366" s="16"/>
      <c r="P366" s="34"/>
      <c r="Q366" s="16"/>
      <c r="R366" s="34"/>
      <c r="S366" s="16"/>
      <c r="T366" s="16"/>
    </row>
    <row r="367" spans="1:20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34"/>
      <c r="O367" s="16"/>
      <c r="P367" s="34"/>
      <c r="Q367" s="16"/>
      <c r="R367" s="34"/>
      <c r="S367" s="16"/>
      <c r="T367" s="16"/>
    </row>
    <row r="368" spans="1:20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34"/>
      <c r="O368" s="16"/>
      <c r="P368" s="34"/>
      <c r="Q368" s="16"/>
      <c r="R368" s="34"/>
      <c r="S368" s="16"/>
      <c r="T368" s="16"/>
    </row>
    <row r="369" spans="1:20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34"/>
      <c r="O369" s="16"/>
      <c r="P369" s="34"/>
      <c r="Q369" s="16"/>
      <c r="R369" s="34"/>
      <c r="S369" s="16"/>
      <c r="T369" s="16"/>
    </row>
    <row r="370" spans="1:20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34"/>
      <c r="O370" s="16"/>
      <c r="P370" s="34"/>
      <c r="Q370" s="16"/>
      <c r="R370" s="34"/>
      <c r="S370" s="16"/>
      <c r="T370" s="16"/>
    </row>
    <row r="371" spans="1:20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34"/>
      <c r="O371" s="16"/>
      <c r="P371" s="34"/>
      <c r="Q371" s="16"/>
      <c r="R371" s="34"/>
      <c r="S371" s="16"/>
      <c r="T371" s="16"/>
    </row>
    <row r="372" spans="1:20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34"/>
      <c r="O372" s="16"/>
      <c r="P372" s="34"/>
      <c r="Q372" s="16"/>
      <c r="R372" s="34"/>
      <c r="S372" s="16"/>
      <c r="T372" s="16"/>
    </row>
    <row r="373" spans="1:20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34"/>
      <c r="O373" s="16"/>
      <c r="P373" s="34"/>
      <c r="Q373" s="16"/>
      <c r="R373" s="34"/>
      <c r="S373" s="16"/>
      <c r="T373" s="16"/>
    </row>
    <row r="374" spans="1:20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34"/>
      <c r="O374" s="16"/>
      <c r="P374" s="34"/>
      <c r="Q374" s="16"/>
      <c r="R374" s="34"/>
      <c r="S374" s="16"/>
      <c r="T374" s="16"/>
    </row>
    <row r="375" spans="1:20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34"/>
      <c r="O375" s="16"/>
      <c r="P375" s="34"/>
      <c r="Q375" s="16"/>
      <c r="R375" s="34"/>
      <c r="S375" s="16"/>
      <c r="T375" s="16"/>
    </row>
    <row r="376" spans="1:20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34"/>
      <c r="O376" s="16"/>
      <c r="P376" s="34"/>
      <c r="Q376" s="16"/>
      <c r="R376" s="34"/>
      <c r="S376" s="16"/>
      <c r="T376" s="16"/>
    </row>
    <row r="377" spans="1:20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34"/>
      <c r="O377" s="16"/>
      <c r="P377" s="34"/>
      <c r="Q377" s="16"/>
      <c r="R377" s="34"/>
      <c r="S377" s="16"/>
      <c r="T377" s="16"/>
    </row>
    <row r="378" spans="1:20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34"/>
      <c r="O378" s="16"/>
      <c r="P378" s="34"/>
      <c r="Q378" s="16"/>
      <c r="R378" s="34"/>
      <c r="S378" s="16"/>
      <c r="T378" s="16"/>
    </row>
    <row r="379" spans="1:20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34"/>
      <c r="O379" s="16"/>
      <c r="P379" s="34"/>
      <c r="Q379" s="16"/>
      <c r="R379" s="34"/>
      <c r="S379" s="16"/>
      <c r="T379" s="16"/>
    </row>
    <row r="380" spans="1:20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34"/>
      <c r="O380" s="16"/>
      <c r="P380" s="34"/>
      <c r="Q380" s="16"/>
      <c r="R380" s="34"/>
      <c r="S380" s="16"/>
      <c r="T380" s="16"/>
    </row>
    <row r="381" spans="1:20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34"/>
      <c r="O381" s="16"/>
      <c r="P381" s="34"/>
      <c r="Q381" s="16"/>
      <c r="R381" s="34"/>
      <c r="S381" s="16"/>
      <c r="T381" s="16"/>
    </row>
    <row r="382" spans="1:20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34"/>
      <c r="O382" s="16"/>
      <c r="P382" s="34"/>
      <c r="Q382" s="16"/>
      <c r="R382" s="34"/>
      <c r="S382" s="16"/>
      <c r="T382" s="16"/>
    </row>
    <row r="383" spans="1:20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34"/>
      <c r="O383" s="16"/>
      <c r="P383" s="34"/>
      <c r="Q383" s="16"/>
      <c r="R383" s="34"/>
      <c r="S383" s="16"/>
      <c r="T383" s="16"/>
    </row>
    <row r="384" spans="1:20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34"/>
      <c r="O384" s="16"/>
      <c r="P384" s="34"/>
      <c r="Q384" s="16"/>
      <c r="R384" s="34"/>
      <c r="S384" s="16"/>
      <c r="T384" s="16"/>
    </row>
    <row r="385" spans="1:20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34"/>
      <c r="O385" s="16"/>
      <c r="P385" s="34"/>
      <c r="Q385" s="16"/>
      <c r="R385" s="34"/>
      <c r="S385" s="16"/>
      <c r="T385" s="16"/>
    </row>
    <row r="386" spans="1:20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34"/>
      <c r="O386" s="16"/>
      <c r="P386" s="34"/>
      <c r="Q386" s="16"/>
      <c r="R386" s="34"/>
      <c r="S386" s="16"/>
      <c r="T386" s="16"/>
    </row>
    <row r="387" spans="1:20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34"/>
      <c r="O387" s="16"/>
      <c r="P387" s="34"/>
      <c r="Q387" s="16"/>
      <c r="R387" s="34"/>
      <c r="S387" s="16"/>
      <c r="T387" s="16"/>
    </row>
    <row r="388" spans="1:20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34"/>
      <c r="O388" s="16"/>
      <c r="P388" s="34"/>
      <c r="Q388" s="16"/>
      <c r="R388" s="34"/>
      <c r="S388" s="16"/>
      <c r="T388" s="16"/>
    </row>
    <row r="389" spans="1:20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34"/>
      <c r="O389" s="16"/>
      <c r="P389" s="34"/>
      <c r="Q389" s="16"/>
      <c r="R389" s="34"/>
      <c r="S389" s="16"/>
      <c r="T389" s="16"/>
    </row>
    <row r="390" spans="1:20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34"/>
      <c r="O390" s="16"/>
      <c r="P390" s="34"/>
      <c r="Q390" s="16"/>
      <c r="R390" s="34"/>
      <c r="S390" s="16"/>
      <c r="T390" s="16"/>
    </row>
    <row r="391" spans="1:20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34"/>
      <c r="O391" s="16"/>
      <c r="P391" s="34"/>
      <c r="Q391" s="16"/>
      <c r="R391" s="34"/>
      <c r="S391" s="16"/>
      <c r="T391" s="16"/>
    </row>
    <row r="392" spans="1:20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34"/>
      <c r="O392" s="16"/>
      <c r="P392" s="34"/>
      <c r="Q392" s="16"/>
      <c r="R392" s="34"/>
      <c r="S392" s="16"/>
      <c r="T392" s="16"/>
    </row>
    <row r="393" spans="1:20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34"/>
      <c r="O393" s="16"/>
      <c r="P393" s="34"/>
      <c r="Q393" s="16"/>
      <c r="R393" s="34"/>
      <c r="S393" s="16"/>
      <c r="T393" s="16"/>
    </row>
    <row r="394" spans="1:20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34"/>
      <c r="O394" s="16"/>
      <c r="P394" s="34"/>
      <c r="Q394" s="16"/>
      <c r="R394" s="34"/>
      <c r="S394" s="16"/>
      <c r="T394" s="16"/>
    </row>
    <row r="395" spans="1:20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34"/>
      <c r="O395" s="16"/>
      <c r="P395" s="34"/>
      <c r="Q395" s="16"/>
      <c r="R395" s="34"/>
      <c r="S395" s="16"/>
      <c r="T395" s="16"/>
    </row>
    <row r="396" spans="1:20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34"/>
      <c r="O396" s="16"/>
      <c r="P396" s="34"/>
      <c r="Q396" s="16"/>
      <c r="R396" s="34"/>
      <c r="S396" s="16"/>
      <c r="T396" s="16"/>
    </row>
    <row r="397" spans="1:20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34"/>
      <c r="O397" s="16"/>
      <c r="P397" s="34"/>
      <c r="Q397" s="16"/>
      <c r="R397" s="34"/>
      <c r="S397" s="16"/>
      <c r="T397" s="16"/>
    </row>
    <row r="398" spans="1:20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34"/>
      <c r="O398" s="16"/>
      <c r="P398" s="34"/>
      <c r="Q398" s="16"/>
      <c r="R398" s="34"/>
      <c r="S398" s="16"/>
      <c r="T398" s="16"/>
    </row>
    <row r="399" spans="1:20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34"/>
      <c r="O399" s="16"/>
      <c r="P399" s="34"/>
      <c r="Q399" s="16"/>
      <c r="R399" s="34"/>
      <c r="S399" s="16"/>
      <c r="T399" s="16"/>
    </row>
    <row r="400" spans="1:20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34"/>
      <c r="O400" s="16"/>
      <c r="P400" s="34"/>
      <c r="Q400" s="16"/>
      <c r="R400" s="34"/>
      <c r="S400" s="16"/>
      <c r="T400" s="16"/>
    </row>
    <row r="401" spans="1:20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34"/>
      <c r="O401" s="16"/>
      <c r="P401" s="34"/>
      <c r="Q401" s="16"/>
      <c r="R401" s="34"/>
      <c r="S401" s="16"/>
      <c r="T401" s="16"/>
    </row>
    <row r="402" spans="1:20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34"/>
      <c r="O402" s="16"/>
      <c r="P402" s="34"/>
      <c r="Q402" s="16"/>
      <c r="R402" s="34"/>
      <c r="S402" s="16"/>
      <c r="T402" s="16"/>
    </row>
    <row r="403" spans="1:20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34"/>
      <c r="O403" s="16"/>
      <c r="P403" s="34"/>
      <c r="Q403" s="16"/>
      <c r="R403" s="34"/>
      <c r="S403" s="16"/>
      <c r="T403" s="16"/>
    </row>
    <row r="404" spans="1:20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34"/>
      <c r="O404" s="16"/>
      <c r="P404" s="34"/>
      <c r="Q404" s="16"/>
      <c r="R404" s="34"/>
      <c r="S404" s="16"/>
      <c r="T404" s="16"/>
    </row>
    <row r="405" spans="1:20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34"/>
      <c r="O405" s="16"/>
      <c r="P405" s="34"/>
      <c r="Q405" s="16"/>
      <c r="R405" s="34"/>
      <c r="S405" s="16"/>
      <c r="T405" s="16"/>
    </row>
    <row r="406" spans="1:20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34"/>
      <c r="O406" s="16"/>
      <c r="P406" s="34"/>
      <c r="Q406" s="16"/>
      <c r="R406" s="34"/>
      <c r="S406" s="16"/>
      <c r="T406" s="16"/>
    </row>
    <row r="407" spans="1:20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34"/>
      <c r="O407" s="16"/>
      <c r="P407" s="34"/>
      <c r="Q407" s="16"/>
      <c r="R407" s="34"/>
      <c r="S407" s="16"/>
      <c r="T407" s="16"/>
    </row>
    <row r="408" spans="1:20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34"/>
      <c r="O408" s="16"/>
      <c r="P408" s="34"/>
      <c r="Q408" s="16"/>
      <c r="R408" s="34"/>
      <c r="S408" s="16"/>
      <c r="T408" s="16"/>
    </row>
    <row r="409" spans="1:20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34"/>
      <c r="O409" s="16"/>
      <c r="P409" s="34"/>
      <c r="Q409" s="16"/>
      <c r="R409" s="34"/>
      <c r="S409" s="16"/>
      <c r="T409" s="16"/>
    </row>
    <row r="410" spans="1:20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34"/>
      <c r="O410" s="16"/>
      <c r="P410" s="34"/>
      <c r="Q410" s="16"/>
      <c r="R410" s="34"/>
      <c r="S410" s="16"/>
      <c r="T410" s="16"/>
    </row>
    <row r="411" spans="1:20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34"/>
      <c r="O411" s="16"/>
      <c r="P411" s="34"/>
      <c r="Q411" s="16"/>
      <c r="R411" s="34"/>
      <c r="S411" s="16"/>
      <c r="T411" s="16"/>
    </row>
    <row r="412" spans="1:20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34"/>
      <c r="O412" s="16"/>
      <c r="P412" s="34"/>
      <c r="Q412" s="16"/>
      <c r="R412" s="34"/>
      <c r="S412" s="16"/>
      <c r="T412" s="16"/>
    </row>
    <row r="413" spans="1:20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34"/>
      <c r="O413" s="16"/>
      <c r="P413" s="34"/>
      <c r="Q413" s="16"/>
      <c r="R413" s="34"/>
      <c r="S413" s="16"/>
      <c r="T413" s="16"/>
    </row>
    <row r="414" spans="1:20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34"/>
      <c r="O414" s="16"/>
      <c r="P414" s="34"/>
      <c r="Q414" s="16"/>
      <c r="R414" s="34"/>
      <c r="S414" s="16"/>
      <c r="T414" s="16"/>
    </row>
    <row r="415" spans="1:20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34"/>
      <c r="O415" s="16"/>
      <c r="P415" s="34"/>
      <c r="Q415" s="16"/>
      <c r="R415" s="34"/>
      <c r="S415" s="16"/>
      <c r="T415" s="16"/>
    </row>
    <row r="416" spans="1:20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34"/>
      <c r="O416" s="16"/>
      <c r="P416" s="34"/>
      <c r="Q416" s="16"/>
      <c r="R416" s="34"/>
      <c r="S416" s="16"/>
      <c r="T416" s="16"/>
    </row>
    <row r="417" spans="1:20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34"/>
      <c r="O417" s="16"/>
      <c r="P417" s="34"/>
      <c r="Q417" s="16"/>
      <c r="R417" s="34"/>
      <c r="S417" s="16"/>
      <c r="T417" s="16"/>
    </row>
    <row r="418" spans="1:20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34"/>
      <c r="O418" s="16"/>
      <c r="P418" s="34"/>
      <c r="Q418" s="16"/>
      <c r="R418" s="34"/>
      <c r="S418" s="16"/>
      <c r="T418" s="16"/>
    </row>
    <row r="419" spans="1:20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34"/>
      <c r="O419" s="16"/>
      <c r="P419" s="34"/>
      <c r="Q419" s="16"/>
      <c r="R419" s="34"/>
      <c r="S419" s="16"/>
      <c r="T419" s="16"/>
    </row>
    <row r="420" spans="1:20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34"/>
      <c r="O420" s="16"/>
      <c r="P420" s="34"/>
      <c r="Q420" s="16"/>
      <c r="R420" s="34"/>
      <c r="S420" s="16"/>
      <c r="T420" s="16"/>
    </row>
    <row r="421" spans="1:20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34"/>
      <c r="O421" s="16"/>
      <c r="P421" s="34"/>
      <c r="Q421" s="16"/>
      <c r="R421" s="34"/>
      <c r="S421" s="16"/>
      <c r="T421" s="16"/>
    </row>
    <row r="422" spans="1:20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34"/>
      <c r="O422" s="16"/>
      <c r="P422" s="34"/>
      <c r="Q422" s="16"/>
      <c r="R422" s="34"/>
      <c r="S422" s="16"/>
      <c r="T422" s="16"/>
    </row>
    <row r="423" spans="1:20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34"/>
      <c r="O423" s="16"/>
      <c r="P423" s="34"/>
      <c r="Q423" s="16"/>
      <c r="R423" s="34"/>
      <c r="S423" s="16"/>
      <c r="T423" s="16"/>
    </row>
    <row r="424" spans="1:20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34"/>
      <c r="O424" s="16"/>
      <c r="P424" s="34"/>
      <c r="Q424" s="16"/>
      <c r="R424" s="34"/>
      <c r="S424" s="16"/>
      <c r="T424" s="16"/>
    </row>
    <row r="425" spans="1:20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34"/>
      <c r="O425" s="16"/>
      <c r="P425" s="34"/>
      <c r="Q425" s="16"/>
      <c r="R425" s="34"/>
      <c r="S425" s="16"/>
      <c r="T425" s="16"/>
    </row>
    <row r="426" spans="1:20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34"/>
      <c r="O426" s="16"/>
      <c r="P426" s="34"/>
      <c r="Q426" s="16"/>
      <c r="R426" s="34"/>
      <c r="S426" s="16"/>
      <c r="T426" s="16"/>
    </row>
    <row r="427" spans="1:20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34"/>
      <c r="O427" s="16"/>
      <c r="P427" s="34"/>
      <c r="Q427" s="16"/>
      <c r="R427" s="34"/>
      <c r="S427" s="16"/>
      <c r="T427" s="16"/>
    </row>
    <row r="428" spans="1:20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34"/>
      <c r="O428" s="16"/>
      <c r="P428" s="34"/>
      <c r="Q428" s="16"/>
      <c r="R428" s="34"/>
      <c r="S428" s="16"/>
      <c r="T428" s="16"/>
    </row>
    <row r="429" spans="1:20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34"/>
      <c r="O429" s="16"/>
      <c r="P429" s="34"/>
      <c r="Q429" s="16"/>
      <c r="R429" s="34"/>
      <c r="S429" s="16"/>
      <c r="T429" s="16"/>
    </row>
    <row r="430" spans="1:20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34"/>
      <c r="O430" s="16"/>
      <c r="P430" s="34"/>
      <c r="Q430" s="16"/>
      <c r="R430" s="34"/>
      <c r="S430" s="16"/>
      <c r="T430" s="16"/>
    </row>
    <row r="431" spans="1:20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34"/>
      <c r="O431" s="16"/>
      <c r="P431" s="34"/>
      <c r="Q431" s="16"/>
      <c r="R431" s="34"/>
      <c r="S431" s="16"/>
      <c r="T431" s="16"/>
    </row>
    <row r="432" spans="1:20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34"/>
      <c r="O432" s="16"/>
      <c r="P432" s="34"/>
      <c r="Q432" s="16"/>
      <c r="R432" s="34"/>
      <c r="S432" s="16"/>
      <c r="T432" s="16"/>
    </row>
    <row r="433" spans="1:20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34"/>
      <c r="O433" s="16"/>
      <c r="P433" s="34"/>
      <c r="Q433" s="16"/>
      <c r="R433" s="34"/>
      <c r="S433" s="16"/>
      <c r="T433" s="16"/>
    </row>
    <row r="434" spans="1:20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34"/>
      <c r="O434" s="16"/>
      <c r="P434" s="34"/>
      <c r="Q434" s="16"/>
      <c r="R434" s="34"/>
      <c r="S434" s="16"/>
      <c r="T434" s="16"/>
    </row>
    <row r="435" spans="1:20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34"/>
      <c r="O435" s="16"/>
      <c r="P435" s="34"/>
      <c r="Q435" s="16"/>
      <c r="R435" s="34"/>
      <c r="S435" s="16"/>
      <c r="T435" s="16"/>
    </row>
    <row r="436" spans="1:20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34"/>
      <c r="O436" s="16"/>
      <c r="P436" s="34"/>
      <c r="Q436" s="16"/>
      <c r="R436" s="34"/>
      <c r="S436" s="16"/>
      <c r="T436" s="16"/>
    </row>
    <row r="437" spans="1:20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34"/>
      <c r="O437" s="16"/>
      <c r="P437" s="34"/>
      <c r="Q437" s="16"/>
      <c r="R437" s="34"/>
      <c r="S437" s="16"/>
      <c r="T437" s="16"/>
    </row>
    <row r="438" spans="1:20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34"/>
      <c r="O438" s="16"/>
      <c r="P438" s="34"/>
      <c r="Q438" s="16"/>
      <c r="R438" s="34"/>
      <c r="S438" s="16"/>
      <c r="T438" s="16"/>
    </row>
    <row r="439" spans="1:20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34"/>
      <c r="O439" s="16"/>
      <c r="P439" s="34"/>
      <c r="Q439" s="16"/>
      <c r="R439" s="34"/>
      <c r="S439" s="16"/>
      <c r="T439" s="16"/>
    </row>
    <row r="440" spans="1:20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34"/>
      <c r="O440" s="16"/>
      <c r="P440" s="34"/>
      <c r="Q440" s="16"/>
      <c r="R440" s="34"/>
      <c r="S440" s="16"/>
      <c r="T440" s="16"/>
    </row>
    <row r="441" spans="1:20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34"/>
      <c r="O441" s="16"/>
      <c r="P441" s="34"/>
      <c r="Q441" s="16"/>
      <c r="R441" s="34"/>
      <c r="S441" s="16"/>
      <c r="T441" s="16"/>
    </row>
    <row r="442" spans="1:20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34"/>
      <c r="O442" s="16"/>
      <c r="P442" s="34"/>
      <c r="Q442" s="16"/>
      <c r="R442" s="34"/>
      <c r="S442" s="16"/>
      <c r="T442" s="16"/>
    </row>
    <row r="443" spans="1:20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34"/>
      <c r="O443" s="16"/>
      <c r="P443" s="34"/>
      <c r="Q443" s="16"/>
      <c r="R443" s="34"/>
      <c r="S443" s="16"/>
      <c r="T443" s="16"/>
    </row>
    <row r="444" spans="1:20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34"/>
      <c r="O444" s="16"/>
      <c r="P444" s="34"/>
      <c r="Q444" s="16"/>
      <c r="R444" s="34"/>
      <c r="S444" s="16"/>
      <c r="T444" s="16"/>
    </row>
    <row r="445" spans="1:20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34"/>
      <c r="O445" s="16"/>
      <c r="P445" s="34"/>
      <c r="Q445" s="16"/>
      <c r="R445" s="34"/>
      <c r="S445" s="16"/>
      <c r="T445" s="16"/>
    </row>
    <row r="446" spans="1:20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34"/>
      <c r="O446" s="16"/>
      <c r="P446" s="34"/>
      <c r="Q446" s="16"/>
      <c r="R446" s="34"/>
      <c r="S446" s="16"/>
      <c r="T446" s="16"/>
    </row>
    <row r="447" spans="1:20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34"/>
      <c r="O447" s="16"/>
      <c r="P447" s="34"/>
      <c r="Q447" s="16"/>
      <c r="R447" s="34"/>
      <c r="S447" s="16"/>
      <c r="T447" s="16"/>
    </row>
    <row r="448" spans="1:20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34"/>
      <c r="O448" s="16"/>
      <c r="P448" s="34"/>
      <c r="Q448" s="16"/>
      <c r="R448" s="34"/>
      <c r="S448" s="16"/>
      <c r="T448" s="16"/>
    </row>
    <row r="449" spans="1:20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34"/>
      <c r="O449" s="16"/>
      <c r="P449" s="34"/>
      <c r="Q449" s="16"/>
      <c r="R449" s="34"/>
      <c r="S449" s="16"/>
      <c r="T449" s="16"/>
    </row>
    <row r="450" spans="1:20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34"/>
      <c r="O450" s="16"/>
      <c r="P450" s="34"/>
      <c r="Q450" s="16"/>
      <c r="R450" s="34"/>
      <c r="S450" s="16"/>
      <c r="T450" s="16"/>
    </row>
    <row r="451" spans="1:20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34"/>
      <c r="O451" s="16"/>
      <c r="P451" s="34"/>
      <c r="Q451" s="16"/>
      <c r="R451" s="34"/>
      <c r="S451" s="16"/>
      <c r="T451" s="16"/>
    </row>
    <row r="452" spans="1:20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34"/>
      <c r="O452" s="16"/>
      <c r="P452" s="34"/>
      <c r="Q452" s="16"/>
      <c r="R452" s="34"/>
      <c r="S452" s="16"/>
      <c r="T452" s="16"/>
    </row>
    <row r="453" spans="1:20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34"/>
      <c r="O453" s="16"/>
      <c r="P453" s="34"/>
      <c r="Q453" s="16"/>
      <c r="R453" s="34"/>
      <c r="S453" s="16"/>
      <c r="T453" s="16"/>
    </row>
    <row r="454" spans="1:20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34"/>
      <c r="O454" s="16"/>
      <c r="P454" s="34"/>
      <c r="Q454" s="16"/>
      <c r="R454" s="34"/>
      <c r="S454" s="16"/>
      <c r="T454" s="16"/>
    </row>
    <row r="455" spans="1:20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34"/>
      <c r="O455" s="16"/>
      <c r="P455" s="34"/>
      <c r="Q455" s="16"/>
      <c r="R455" s="34"/>
      <c r="S455" s="16"/>
      <c r="T455" s="16"/>
    </row>
    <row r="456" spans="1:20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34"/>
      <c r="O456" s="16"/>
      <c r="P456" s="34"/>
      <c r="Q456" s="16"/>
      <c r="R456" s="34"/>
      <c r="S456" s="16"/>
      <c r="T456" s="16"/>
    </row>
    <row r="457" spans="1:20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34"/>
      <c r="O457" s="16"/>
      <c r="P457" s="34"/>
      <c r="Q457" s="16"/>
      <c r="R457" s="34"/>
      <c r="S457" s="16"/>
      <c r="T457" s="16"/>
    </row>
    <row r="458" spans="1:20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34"/>
      <c r="O458" s="16"/>
      <c r="P458" s="34"/>
      <c r="Q458" s="16"/>
      <c r="R458" s="34"/>
      <c r="S458" s="16"/>
      <c r="T458" s="16"/>
    </row>
    <row r="459" spans="1:20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34"/>
      <c r="O459" s="16"/>
      <c r="P459" s="34"/>
      <c r="Q459" s="16"/>
      <c r="R459" s="34"/>
      <c r="S459" s="16"/>
      <c r="T459" s="16"/>
    </row>
    <row r="460" spans="1:20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34"/>
      <c r="O460" s="16"/>
      <c r="P460" s="34"/>
      <c r="Q460" s="16"/>
      <c r="R460" s="34"/>
      <c r="S460" s="16"/>
      <c r="T460" s="16"/>
    </row>
    <row r="461" spans="1:20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34"/>
      <c r="O461" s="16"/>
      <c r="P461" s="34"/>
      <c r="Q461" s="16"/>
      <c r="R461" s="34"/>
      <c r="S461" s="16"/>
      <c r="T461" s="16"/>
    </row>
    <row r="462" spans="1:20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34"/>
      <c r="O462" s="16"/>
      <c r="P462" s="34"/>
      <c r="Q462" s="16"/>
      <c r="R462" s="34"/>
      <c r="S462" s="16"/>
      <c r="T462" s="16"/>
    </row>
    <row r="463" spans="1:20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34"/>
      <c r="O463" s="16"/>
      <c r="P463" s="34"/>
      <c r="Q463" s="16"/>
      <c r="R463" s="34"/>
      <c r="S463" s="16"/>
      <c r="T463" s="16"/>
    </row>
    <row r="464" spans="1:20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34"/>
      <c r="O464" s="16"/>
      <c r="P464" s="34"/>
      <c r="Q464" s="16"/>
      <c r="R464" s="34"/>
      <c r="S464" s="16"/>
      <c r="T464" s="16"/>
    </row>
    <row r="465" spans="1:20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34"/>
      <c r="O465" s="16"/>
      <c r="P465" s="34"/>
      <c r="Q465" s="16"/>
      <c r="R465" s="34"/>
      <c r="S465" s="16"/>
      <c r="T465" s="16"/>
    </row>
    <row r="466" spans="1:20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34"/>
      <c r="O466" s="16"/>
      <c r="P466" s="34"/>
      <c r="Q466" s="16"/>
      <c r="R466" s="34"/>
      <c r="S466" s="16"/>
      <c r="T466" s="16"/>
    </row>
    <row r="467" spans="1:20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34"/>
      <c r="O467" s="16"/>
      <c r="P467" s="34"/>
      <c r="Q467" s="16"/>
      <c r="R467" s="34"/>
      <c r="S467" s="16"/>
      <c r="T467" s="16"/>
    </row>
    <row r="468" spans="1:20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34"/>
      <c r="O468" s="16"/>
      <c r="P468" s="34"/>
      <c r="Q468" s="16"/>
      <c r="R468" s="34"/>
      <c r="S468" s="16"/>
      <c r="T468" s="16"/>
    </row>
    <row r="469" spans="1:20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34"/>
      <c r="O469" s="16"/>
      <c r="P469" s="34"/>
      <c r="Q469" s="16"/>
      <c r="R469" s="34"/>
      <c r="S469" s="16"/>
      <c r="T469" s="16"/>
    </row>
    <row r="470" spans="1:20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34"/>
      <c r="O470" s="16"/>
      <c r="P470" s="34"/>
      <c r="Q470" s="16"/>
      <c r="R470" s="34"/>
      <c r="S470" s="16"/>
      <c r="T470" s="16"/>
    </row>
    <row r="471" spans="1:20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34"/>
      <c r="O471" s="16"/>
      <c r="P471" s="34"/>
      <c r="Q471" s="16"/>
      <c r="R471" s="34"/>
      <c r="S471" s="16"/>
      <c r="T471" s="16"/>
    </row>
    <row r="472" spans="1:20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34"/>
      <c r="O472" s="16"/>
      <c r="P472" s="34"/>
      <c r="Q472" s="16"/>
      <c r="R472" s="34"/>
      <c r="S472" s="16"/>
      <c r="T472" s="16"/>
    </row>
    <row r="473" spans="1:20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34"/>
      <c r="O473" s="16"/>
      <c r="P473" s="34"/>
      <c r="Q473" s="16"/>
      <c r="R473" s="34"/>
      <c r="S473" s="16"/>
      <c r="T473" s="16"/>
    </row>
    <row r="474" spans="1:20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34"/>
      <c r="O474" s="16"/>
      <c r="P474" s="34"/>
      <c r="Q474" s="16"/>
      <c r="R474" s="34"/>
      <c r="S474" s="16"/>
      <c r="T474" s="16"/>
    </row>
    <row r="475" spans="1:20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34"/>
      <c r="O475" s="16"/>
      <c r="P475" s="34"/>
      <c r="Q475" s="16"/>
      <c r="R475" s="34"/>
      <c r="S475" s="16"/>
      <c r="T475" s="16"/>
    </row>
    <row r="476" spans="1:20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34"/>
      <c r="O476" s="16"/>
      <c r="P476" s="34"/>
      <c r="Q476" s="16"/>
      <c r="R476" s="34"/>
      <c r="S476" s="16"/>
      <c r="T476" s="16"/>
    </row>
    <row r="477" spans="1:20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34"/>
      <c r="O477" s="16"/>
      <c r="P477" s="34"/>
      <c r="Q477" s="16"/>
      <c r="R477" s="34"/>
      <c r="S477" s="16"/>
      <c r="T477" s="16"/>
    </row>
    <row r="478" spans="1:20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34"/>
      <c r="O478" s="16"/>
      <c r="P478" s="34"/>
      <c r="Q478" s="16"/>
      <c r="R478" s="34"/>
      <c r="S478" s="16"/>
      <c r="T478" s="16"/>
    </row>
    <row r="479" spans="1:20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34"/>
      <c r="O479" s="16"/>
      <c r="P479" s="34"/>
      <c r="Q479" s="16"/>
      <c r="R479" s="34"/>
      <c r="S479" s="16"/>
      <c r="T479" s="16"/>
    </row>
    <row r="480" spans="1:20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34"/>
      <c r="O480" s="16"/>
      <c r="P480" s="34"/>
      <c r="Q480" s="16"/>
      <c r="R480" s="34"/>
      <c r="S480" s="16"/>
      <c r="T480" s="16"/>
    </row>
    <row r="481" spans="1:20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34"/>
      <c r="O481" s="16"/>
      <c r="P481" s="34"/>
      <c r="Q481" s="16"/>
      <c r="R481" s="34"/>
      <c r="S481" s="16"/>
      <c r="T481" s="16"/>
    </row>
    <row r="482" spans="1:20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34"/>
      <c r="O482" s="16"/>
      <c r="P482" s="34"/>
      <c r="Q482" s="16"/>
      <c r="R482" s="34"/>
      <c r="S482" s="16"/>
      <c r="T482" s="16"/>
    </row>
    <row r="483" spans="1:20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34"/>
      <c r="O483" s="16"/>
      <c r="P483" s="34"/>
      <c r="Q483" s="16"/>
      <c r="R483" s="34"/>
      <c r="S483" s="16"/>
      <c r="T483" s="16"/>
    </row>
    <row r="484" spans="1:20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34"/>
      <c r="O484" s="16"/>
      <c r="P484" s="34"/>
      <c r="Q484" s="16"/>
      <c r="R484" s="34"/>
      <c r="S484" s="16"/>
      <c r="T484" s="16"/>
    </row>
    <row r="485" spans="1:20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34"/>
      <c r="O485" s="16"/>
      <c r="P485" s="34"/>
      <c r="Q485" s="16"/>
      <c r="R485" s="34"/>
      <c r="S485" s="16"/>
      <c r="T485" s="16"/>
    </row>
    <row r="486" spans="1:20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34"/>
      <c r="O486" s="16"/>
      <c r="P486" s="34"/>
      <c r="Q486" s="16"/>
      <c r="R486" s="34"/>
      <c r="S486" s="16"/>
      <c r="T486" s="16"/>
    </row>
    <row r="487" spans="1:20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34"/>
      <c r="O487" s="16"/>
      <c r="P487" s="34"/>
      <c r="Q487" s="16"/>
      <c r="R487" s="34"/>
      <c r="S487" s="16"/>
      <c r="T487" s="16"/>
    </row>
    <row r="488" spans="1:20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34"/>
      <c r="O488" s="16"/>
      <c r="P488" s="34"/>
      <c r="Q488" s="16"/>
      <c r="R488" s="34"/>
      <c r="S488" s="16"/>
      <c r="T488" s="16"/>
    </row>
    <row r="489" spans="1:20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34"/>
      <c r="O489" s="16"/>
      <c r="P489" s="34"/>
      <c r="Q489" s="16"/>
      <c r="R489" s="34"/>
      <c r="S489" s="16"/>
      <c r="T489" s="16"/>
    </row>
    <row r="490" spans="1:20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34"/>
      <c r="O490" s="16"/>
      <c r="P490" s="34"/>
      <c r="Q490" s="16"/>
      <c r="R490" s="34"/>
      <c r="S490" s="16"/>
      <c r="T490" s="16"/>
    </row>
    <row r="491" spans="1:20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34"/>
      <c r="O491" s="16"/>
      <c r="P491" s="34"/>
      <c r="Q491" s="16"/>
      <c r="R491" s="34"/>
      <c r="S491" s="16"/>
      <c r="T491" s="16"/>
    </row>
    <row r="492" spans="1:20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34"/>
      <c r="O492" s="16"/>
      <c r="P492" s="34"/>
      <c r="Q492" s="16"/>
      <c r="R492" s="34"/>
      <c r="S492" s="16"/>
      <c r="T492" s="16"/>
    </row>
    <row r="493" spans="1:20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34"/>
      <c r="O493" s="16"/>
      <c r="P493" s="34"/>
      <c r="Q493" s="16"/>
      <c r="R493" s="34"/>
      <c r="S493" s="16"/>
      <c r="T493" s="16"/>
    </row>
    <row r="494" spans="1:20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34"/>
      <c r="O494" s="16"/>
      <c r="P494" s="34"/>
      <c r="Q494" s="16"/>
      <c r="R494" s="34"/>
      <c r="S494" s="16"/>
      <c r="T494" s="16"/>
    </row>
    <row r="495" spans="1:20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34"/>
      <c r="O495" s="16"/>
      <c r="P495" s="34"/>
      <c r="Q495" s="16"/>
      <c r="R495" s="34"/>
      <c r="S495" s="16"/>
      <c r="T495" s="16"/>
    </row>
    <row r="496" spans="1:20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34"/>
      <c r="O496" s="16"/>
      <c r="P496" s="34"/>
      <c r="Q496" s="16"/>
      <c r="R496" s="34"/>
      <c r="S496" s="16"/>
      <c r="T496" s="16"/>
    </row>
    <row r="497" spans="1:20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34"/>
      <c r="O497" s="16"/>
      <c r="P497" s="34"/>
      <c r="Q497" s="16"/>
      <c r="R497" s="34"/>
      <c r="S497" s="16"/>
      <c r="T497" s="16"/>
    </row>
    <row r="498" spans="1:20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34"/>
      <c r="O498" s="16"/>
      <c r="P498" s="34"/>
      <c r="Q498" s="16"/>
      <c r="R498" s="34"/>
      <c r="S498" s="16"/>
      <c r="T498" s="16"/>
    </row>
    <row r="499" spans="1:20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34"/>
      <c r="O499" s="16"/>
      <c r="P499" s="34"/>
      <c r="Q499" s="16"/>
      <c r="R499" s="34"/>
      <c r="S499" s="16"/>
      <c r="T499" s="16"/>
    </row>
    <row r="500" spans="1:20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34"/>
      <c r="O500" s="16"/>
      <c r="P500" s="34"/>
      <c r="Q500" s="16"/>
      <c r="R500" s="34"/>
      <c r="S500" s="16"/>
      <c r="T500" s="16"/>
    </row>
    <row r="501" spans="1:20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34"/>
      <c r="O501" s="16"/>
      <c r="P501" s="34"/>
      <c r="Q501" s="16"/>
      <c r="R501" s="34"/>
      <c r="S501" s="16"/>
      <c r="T501" s="16"/>
    </row>
    <row r="502" spans="1:20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34"/>
      <c r="O502" s="16"/>
      <c r="P502" s="34"/>
      <c r="Q502" s="16"/>
      <c r="R502" s="34"/>
      <c r="S502" s="16"/>
      <c r="T502" s="16"/>
    </row>
    <row r="503" spans="1:20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34"/>
      <c r="O503" s="16"/>
      <c r="P503" s="34"/>
      <c r="Q503" s="16"/>
      <c r="R503" s="34"/>
      <c r="S503" s="16"/>
      <c r="T503" s="16"/>
    </row>
    <row r="504" spans="1:20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34"/>
      <c r="O504" s="16"/>
      <c r="P504" s="34"/>
      <c r="Q504" s="16"/>
      <c r="R504" s="34"/>
      <c r="S504" s="16"/>
      <c r="T504" s="16"/>
    </row>
    <row r="505" spans="1:20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34"/>
      <c r="O505" s="16"/>
      <c r="P505" s="34"/>
      <c r="Q505" s="16"/>
      <c r="R505" s="34"/>
      <c r="S505" s="16"/>
      <c r="T505" s="16"/>
    </row>
    <row r="506" spans="1:20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34"/>
      <c r="O506" s="16"/>
      <c r="P506" s="34"/>
      <c r="Q506" s="16"/>
      <c r="R506" s="34"/>
      <c r="S506" s="16"/>
      <c r="T506" s="16"/>
    </row>
    <row r="507" spans="1:20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34"/>
      <c r="O507" s="16"/>
      <c r="P507" s="34"/>
      <c r="Q507" s="16"/>
      <c r="R507" s="34"/>
      <c r="S507" s="16"/>
      <c r="T507" s="16"/>
    </row>
    <row r="508" spans="1:20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34"/>
      <c r="O508" s="16"/>
      <c r="P508" s="34"/>
      <c r="Q508" s="16"/>
      <c r="R508" s="34"/>
      <c r="S508" s="16"/>
      <c r="T508" s="16"/>
    </row>
    <row r="509" spans="1:20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34"/>
      <c r="O509" s="16"/>
      <c r="P509" s="34"/>
      <c r="Q509" s="16"/>
      <c r="R509" s="34"/>
      <c r="S509" s="16"/>
      <c r="T509" s="16"/>
    </row>
    <row r="510" spans="1:20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34"/>
      <c r="O510" s="16"/>
      <c r="P510" s="34"/>
      <c r="Q510" s="16"/>
      <c r="R510" s="34"/>
      <c r="S510" s="16"/>
      <c r="T510" s="16"/>
    </row>
    <row r="511" spans="1:20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34"/>
      <c r="O511" s="16"/>
      <c r="P511" s="34"/>
      <c r="Q511" s="16"/>
      <c r="R511" s="34"/>
      <c r="S511" s="16"/>
      <c r="T511" s="16"/>
    </row>
    <row r="512" spans="1:20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34"/>
      <c r="O512" s="16"/>
      <c r="P512" s="34"/>
      <c r="Q512" s="16"/>
      <c r="R512" s="34"/>
      <c r="S512" s="16"/>
      <c r="T512" s="16"/>
    </row>
    <row r="513" spans="1:20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34"/>
      <c r="O513" s="16"/>
      <c r="P513" s="34"/>
      <c r="Q513" s="16"/>
      <c r="R513" s="34"/>
      <c r="S513" s="16"/>
      <c r="T513" s="16"/>
    </row>
    <row r="514" spans="1:20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34"/>
      <c r="O514" s="16"/>
      <c r="P514" s="34"/>
      <c r="Q514" s="16"/>
      <c r="R514" s="34"/>
      <c r="S514" s="16"/>
      <c r="T514" s="16"/>
    </row>
    <row r="515" spans="1:20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34"/>
      <c r="O515" s="16"/>
      <c r="P515" s="34"/>
      <c r="Q515" s="16"/>
      <c r="R515" s="34"/>
      <c r="S515" s="16"/>
      <c r="T515" s="16"/>
    </row>
    <row r="516" spans="1:20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34"/>
      <c r="O516" s="16"/>
      <c r="P516" s="34"/>
      <c r="Q516" s="16"/>
      <c r="R516" s="34"/>
      <c r="S516" s="16"/>
      <c r="T516" s="16"/>
    </row>
    <row r="517" spans="1:20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34"/>
      <c r="O517" s="16"/>
      <c r="P517" s="34"/>
      <c r="Q517" s="16"/>
      <c r="R517" s="34"/>
      <c r="S517" s="16"/>
      <c r="T517" s="16"/>
    </row>
    <row r="518" spans="1:20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34"/>
      <c r="O518" s="16"/>
      <c r="P518" s="34"/>
      <c r="Q518" s="16"/>
      <c r="R518" s="34"/>
      <c r="S518" s="16"/>
      <c r="T518" s="16"/>
    </row>
    <row r="519" spans="1:20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34"/>
      <c r="O519" s="16"/>
      <c r="P519" s="34"/>
      <c r="Q519" s="16"/>
      <c r="R519" s="34"/>
      <c r="S519" s="16"/>
      <c r="T519" s="16"/>
    </row>
    <row r="520" spans="1:20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34"/>
      <c r="O520" s="16"/>
      <c r="P520" s="34"/>
      <c r="Q520" s="16"/>
      <c r="R520" s="34"/>
      <c r="S520" s="16"/>
      <c r="T520" s="16"/>
    </row>
    <row r="521" spans="1:20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34"/>
      <c r="O521" s="16"/>
      <c r="P521" s="34"/>
      <c r="Q521" s="16"/>
      <c r="R521" s="34"/>
      <c r="S521" s="16"/>
      <c r="T521" s="16"/>
    </row>
    <row r="522" spans="1:20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34"/>
      <c r="O522" s="16"/>
      <c r="P522" s="34"/>
      <c r="Q522" s="16"/>
      <c r="R522" s="34"/>
      <c r="S522" s="16"/>
      <c r="T522" s="16"/>
    </row>
    <row r="523" spans="1:20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34"/>
      <c r="O523" s="16"/>
      <c r="P523" s="34"/>
      <c r="Q523" s="16"/>
      <c r="R523" s="34"/>
      <c r="S523" s="16"/>
      <c r="T523" s="16"/>
    </row>
    <row r="524" spans="1:20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34"/>
      <c r="O524" s="16"/>
      <c r="P524" s="34"/>
      <c r="Q524" s="16"/>
      <c r="R524" s="34"/>
      <c r="S524" s="16"/>
      <c r="T524" s="16"/>
    </row>
    <row r="525" spans="1:20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34"/>
      <c r="O525" s="16"/>
      <c r="P525" s="34"/>
      <c r="Q525" s="16"/>
      <c r="R525" s="34"/>
      <c r="S525" s="16"/>
      <c r="T525" s="16"/>
    </row>
    <row r="526" spans="1:20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34"/>
      <c r="O526" s="16"/>
      <c r="P526" s="34"/>
      <c r="Q526" s="16"/>
      <c r="R526" s="34"/>
      <c r="S526" s="16"/>
      <c r="T526" s="16"/>
    </row>
    <row r="527" spans="1:20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34"/>
      <c r="O527" s="16"/>
      <c r="P527" s="34"/>
      <c r="Q527" s="16"/>
      <c r="R527" s="34"/>
      <c r="S527" s="16"/>
      <c r="T527" s="16"/>
    </row>
    <row r="528" spans="1:20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34"/>
      <c r="O528" s="16"/>
      <c r="P528" s="34"/>
      <c r="Q528" s="16"/>
      <c r="R528" s="34"/>
      <c r="S528" s="16"/>
      <c r="T528" s="16"/>
    </row>
    <row r="529" spans="1:20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34"/>
      <c r="O529" s="16"/>
      <c r="P529" s="34"/>
      <c r="Q529" s="16"/>
      <c r="R529" s="34"/>
      <c r="S529" s="16"/>
      <c r="T529" s="16"/>
    </row>
    <row r="530" spans="1:20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34"/>
      <c r="O530" s="16"/>
      <c r="P530" s="34"/>
      <c r="Q530" s="16"/>
      <c r="R530" s="34"/>
      <c r="S530" s="16"/>
      <c r="T530" s="16"/>
    </row>
    <row r="531" spans="1:20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34"/>
      <c r="O531" s="16"/>
      <c r="P531" s="34"/>
      <c r="Q531" s="16"/>
      <c r="R531" s="34"/>
      <c r="S531" s="16"/>
      <c r="T531" s="16"/>
    </row>
    <row r="532" spans="1:20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34"/>
      <c r="O532" s="16"/>
      <c r="P532" s="34"/>
      <c r="Q532" s="16"/>
      <c r="R532" s="34"/>
      <c r="S532" s="16"/>
      <c r="T532" s="16"/>
    </row>
    <row r="533" spans="1:20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34"/>
      <c r="O533" s="16"/>
      <c r="P533" s="34"/>
      <c r="Q533" s="16"/>
      <c r="R533" s="34"/>
      <c r="S533" s="16"/>
      <c r="T533" s="16"/>
    </row>
    <row r="534" spans="1:20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34"/>
      <c r="O534" s="16"/>
      <c r="P534" s="34"/>
      <c r="Q534" s="16"/>
      <c r="R534" s="34"/>
      <c r="S534" s="16"/>
      <c r="T534" s="16"/>
    </row>
    <row r="535" spans="1:20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34"/>
      <c r="O535" s="16"/>
      <c r="P535" s="34"/>
      <c r="Q535" s="16"/>
      <c r="R535" s="34"/>
      <c r="S535" s="16"/>
      <c r="T535" s="16"/>
    </row>
    <row r="536" spans="1:20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34"/>
      <c r="O536" s="16"/>
      <c r="P536" s="34"/>
      <c r="Q536" s="16"/>
      <c r="R536" s="34"/>
      <c r="S536" s="16"/>
      <c r="T536" s="16"/>
    </row>
    <row r="537" spans="1:20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34"/>
      <c r="O537" s="16"/>
      <c r="P537" s="34"/>
      <c r="Q537" s="16"/>
      <c r="R537" s="34"/>
      <c r="S537" s="16"/>
      <c r="T537" s="16"/>
    </row>
    <row r="538" spans="1:20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34"/>
      <c r="O538" s="16"/>
      <c r="P538" s="34"/>
      <c r="Q538" s="16"/>
      <c r="R538" s="34"/>
      <c r="S538" s="16"/>
      <c r="T538" s="16"/>
    </row>
    <row r="539" spans="1:20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34"/>
      <c r="O539" s="16"/>
      <c r="P539" s="34"/>
      <c r="Q539" s="16"/>
      <c r="R539" s="34"/>
      <c r="S539" s="16"/>
      <c r="T539" s="16"/>
    </row>
    <row r="540" spans="1:20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34"/>
      <c r="O540" s="16"/>
      <c r="P540" s="34"/>
      <c r="Q540" s="16"/>
      <c r="R540" s="34"/>
      <c r="S540" s="16"/>
      <c r="T540" s="16"/>
    </row>
    <row r="541" spans="1:20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34"/>
      <c r="O541" s="16"/>
      <c r="P541" s="34"/>
      <c r="Q541" s="16"/>
      <c r="R541" s="34"/>
      <c r="S541" s="16"/>
      <c r="T541" s="16"/>
    </row>
    <row r="542" spans="1:20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34"/>
      <c r="O542" s="16"/>
      <c r="P542" s="34"/>
      <c r="Q542" s="16"/>
      <c r="R542" s="34"/>
      <c r="S542" s="16"/>
      <c r="T542" s="16"/>
    </row>
    <row r="543" spans="1:20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34"/>
      <c r="O543" s="16"/>
      <c r="P543" s="34"/>
      <c r="Q543" s="16"/>
      <c r="R543" s="34"/>
      <c r="S543" s="16"/>
      <c r="T543" s="16"/>
    </row>
    <row r="544" spans="1:20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34"/>
      <c r="O544" s="16"/>
      <c r="P544" s="34"/>
      <c r="Q544" s="16"/>
      <c r="R544" s="34"/>
      <c r="S544" s="16"/>
      <c r="T544" s="16"/>
    </row>
    <row r="545" spans="1:20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34"/>
      <c r="O545" s="16"/>
      <c r="P545" s="34"/>
      <c r="Q545" s="16"/>
      <c r="R545" s="34"/>
      <c r="S545" s="16"/>
      <c r="T545" s="16"/>
    </row>
    <row r="546" spans="1:20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34"/>
      <c r="O546" s="16"/>
      <c r="P546" s="34"/>
      <c r="Q546" s="16"/>
      <c r="R546" s="34"/>
      <c r="S546" s="16"/>
      <c r="T546" s="16"/>
    </row>
    <row r="547" spans="1:20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34"/>
      <c r="O547" s="16"/>
      <c r="P547" s="34"/>
      <c r="Q547" s="16"/>
      <c r="R547" s="34"/>
      <c r="S547" s="16"/>
      <c r="T547" s="16"/>
    </row>
    <row r="548" spans="1:20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34"/>
      <c r="O548" s="16"/>
      <c r="P548" s="34"/>
      <c r="Q548" s="16"/>
      <c r="R548" s="34"/>
      <c r="S548" s="16"/>
      <c r="T548" s="16"/>
    </row>
    <row r="549" spans="1:20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34"/>
      <c r="O549" s="16"/>
      <c r="P549" s="34"/>
      <c r="Q549" s="16"/>
      <c r="R549" s="34"/>
      <c r="S549" s="16"/>
      <c r="T549" s="16"/>
    </row>
    <row r="550" spans="1:20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34"/>
      <c r="O550" s="16"/>
      <c r="P550" s="34"/>
      <c r="Q550" s="16"/>
      <c r="R550" s="34"/>
      <c r="S550" s="16"/>
      <c r="T550" s="16"/>
    </row>
    <row r="551" spans="1:20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34"/>
      <c r="O551" s="16"/>
      <c r="P551" s="34"/>
      <c r="Q551" s="16"/>
      <c r="R551" s="34"/>
      <c r="S551" s="16"/>
      <c r="T551" s="16"/>
    </row>
    <row r="552" spans="1:20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34"/>
      <c r="O552" s="16"/>
      <c r="P552" s="34"/>
      <c r="Q552" s="16"/>
      <c r="R552" s="34"/>
      <c r="S552" s="16"/>
      <c r="T552" s="16"/>
    </row>
    <row r="553" spans="1:20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34"/>
      <c r="O553" s="16"/>
      <c r="P553" s="34"/>
      <c r="Q553" s="16"/>
      <c r="R553" s="34"/>
      <c r="S553" s="16"/>
      <c r="T553" s="16"/>
    </row>
    <row r="554" spans="1:20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34"/>
      <c r="O554" s="16"/>
      <c r="P554" s="34"/>
      <c r="Q554" s="16"/>
      <c r="R554" s="34"/>
      <c r="S554" s="16"/>
      <c r="T554" s="16"/>
    </row>
    <row r="555" spans="1:20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34"/>
      <c r="O555" s="16"/>
      <c r="P555" s="34"/>
      <c r="Q555" s="16"/>
      <c r="R555" s="34"/>
      <c r="S555" s="16"/>
      <c r="T555" s="16"/>
    </row>
    <row r="556" spans="1:20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34"/>
      <c r="O556" s="16"/>
      <c r="P556" s="34"/>
      <c r="Q556" s="16"/>
      <c r="R556" s="34"/>
      <c r="S556" s="16"/>
      <c r="T556" s="16"/>
    </row>
    <row r="557" spans="1:20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34"/>
      <c r="O557" s="16"/>
      <c r="P557" s="34"/>
      <c r="Q557" s="16"/>
      <c r="R557" s="34"/>
      <c r="S557" s="16"/>
      <c r="T557" s="16"/>
    </row>
    <row r="558" spans="1:20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34"/>
      <c r="O558" s="16"/>
      <c r="P558" s="34"/>
      <c r="Q558" s="16"/>
      <c r="R558" s="34"/>
      <c r="S558" s="16"/>
      <c r="T558" s="16"/>
    </row>
    <row r="559" spans="1:20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34"/>
      <c r="O559" s="16"/>
      <c r="P559" s="34"/>
      <c r="Q559" s="16"/>
      <c r="R559" s="34"/>
      <c r="S559" s="16"/>
      <c r="T559" s="16"/>
    </row>
    <row r="560" spans="1:20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34"/>
      <c r="O560" s="16"/>
      <c r="P560" s="34"/>
      <c r="Q560" s="16"/>
      <c r="R560" s="34"/>
      <c r="S560" s="16"/>
      <c r="T560" s="16"/>
    </row>
    <row r="561" spans="1:20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34"/>
      <c r="O561" s="16"/>
      <c r="P561" s="34"/>
      <c r="Q561" s="16"/>
      <c r="R561" s="34"/>
      <c r="S561" s="16"/>
      <c r="T561" s="16"/>
    </row>
    <row r="562" spans="1:20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34"/>
      <c r="O562" s="16"/>
      <c r="P562" s="34"/>
      <c r="Q562" s="16"/>
      <c r="R562" s="34"/>
      <c r="S562" s="16"/>
      <c r="T562" s="16"/>
    </row>
    <row r="563" spans="1:20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34"/>
      <c r="O563" s="16"/>
      <c r="P563" s="34"/>
      <c r="Q563" s="16"/>
      <c r="R563" s="34"/>
      <c r="S563" s="16"/>
      <c r="T563" s="16"/>
    </row>
    <row r="564" spans="1:20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34"/>
      <c r="O564" s="16"/>
      <c r="P564" s="34"/>
      <c r="Q564" s="16"/>
      <c r="R564" s="34"/>
      <c r="S564" s="16"/>
      <c r="T564" s="16"/>
    </row>
    <row r="565" spans="1:20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34"/>
      <c r="O565" s="16"/>
      <c r="P565" s="34"/>
      <c r="Q565" s="16"/>
      <c r="R565" s="34"/>
      <c r="S565" s="16"/>
      <c r="T565" s="16"/>
    </row>
    <row r="566" spans="1:20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34"/>
      <c r="O566" s="16"/>
      <c r="P566" s="34"/>
      <c r="Q566" s="16"/>
      <c r="R566" s="34"/>
      <c r="S566" s="16"/>
      <c r="T566" s="16"/>
    </row>
    <row r="567" spans="1:20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34"/>
      <c r="O567" s="16"/>
      <c r="P567" s="34"/>
      <c r="Q567" s="16"/>
      <c r="R567" s="34"/>
      <c r="S567" s="16"/>
      <c r="T567" s="16"/>
    </row>
    <row r="568" spans="1:20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34"/>
      <c r="O568" s="16"/>
      <c r="P568" s="34"/>
      <c r="Q568" s="16"/>
      <c r="R568" s="34"/>
      <c r="S568" s="16"/>
      <c r="T568" s="16"/>
    </row>
    <row r="569" spans="1:20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34"/>
      <c r="O569" s="16"/>
      <c r="P569" s="34"/>
      <c r="Q569" s="16"/>
      <c r="R569" s="34"/>
      <c r="S569" s="16"/>
      <c r="T569" s="16"/>
    </row>
    <row r="570" spans="1:20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34"/>
      <c r="O570" s="16"/>
      <c r="P570" s="34"/>
      <c r="Q570" s="16"/>
      <c r="R570" s="34"/>
      <c r="S570" s="16"/>
      <c r="T570" s="16"/>
    </row>
    <row r="571" spans="1:20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34"/>
      <c r="O571" s="16"/>
      <c r="P571" s="34"/>
      <c r="Q571" s="16"/>
      <c r="R571" s="34"/>
      <c r="S571" s="16"/>
      <c r="T571" s="16"/>
    </row>
    <row r="572" spans="1:20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34"/>
      <c r="O572" s="16"/>
      <c r="P572" s="34"/>
      <c r="Q572" s="16"/>
      <c r="R572" s="34"/>
      <c r="S572" s="16"/>
      <c r="T572" s="16"/>
    </row>
    <row r="573" spans="1:20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34"/>
      <c r="O573" s="16"/>
      <c r="P573" s="34"/>
      <c r="Q573" s="16"/>
      <c r="R573" s="34"/>
      <c r="S573" s="16"/>
      <c r="T573" s="16"/>
    </row>
    <row r="574" spans="1:20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34"/>
      <c r="O574" s="16"/>
      <c r="P574" s="34"/>
      <c r="Q574" s="16"/>
      <c r="R574" s="34"/>
      <c r="S574" s="16"/>
      <c r="T574" s="16"/>
    </row>
    <row r="575" spans="1:20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34"/>
      <c r="O575" s="16"/>
      <c r="P575" s="34"/>
      <c r="Q575" s="16"/>
      <c r="R575" s="34"/>
      <c r="S575" s="16"/>
      <c r="T575" s="16"/>
    </row>
    <row r="576" spans="1:20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34"/>
      <c r="O576" s="16"/>
      <c r="P576" s="34"/>
      <c r="Q576" s="16"/>
      <c r="R576" s="34"/>
      <c r="S576" s="16"/>
      <c r="T576" s="16"/>
    </row>
    <row r="577" spans="1:20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34"/>
      <c r="O577" s="16"/>
      <c r="P577" s="34"/>
      <c r="Q577" s="16"/>
      <c r="R577" s="34"/>
      <c r="S577" s="16"/>
      <c r="T577" s="16"/>
    </row>
    <row r="578" spans="1:20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34"/>
      <c r="O578" s="16"/>
      <c r="P578" s="34"/>
      <c r="Q578" s="16"/>
      <c r="R578" s="34"/>
      <c r="S578" s="16"/>
      <c r="T578" s="16"/>
    </row>
    <row r="579" spans="1:20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34"/>
      <c r="O579" s="16"/>
      <c r="P579" s="34"/>
      <c r="Q579" s="16"/>
      <c r="R579" s="34"/>
      <c r="S579" s="16"/>
      <c r="T579" s="16"/>
    </row>
    <row r="580" spans="1:20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34"/>
      <c r="O580" s="16"/>
      <c r="P580" s="34"/>
      <c r="Q580" s="16"/>
      <c r="R580" s="34"/>
      <c r="S580" s="16"/>
      <c r="T580" s="16"/>
    </row>
    <row r="581" spans="1:20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34"/>
      <c r="O581" s="16"/>
      <c r="P581" s="34"/>
      <c r="Q581" s="16"/>
      <c r="R581" s="34"/>
      <c r="S581" s="16"/>
      <c r="T581" s="16"/>
    </row>
    <row r="582" spans="1:20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34"/>
      <c r="O582" s="16"/>
      <c r="P582" s="34"/>
      <c r="Q582" s="16"/>
      <c r="R582" s="34"/>
      <c r="S582" s="16"/>
      <c r="T582" s="16"/>
    </row>
    <row r="583" spans="1:20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34"/>
      <c r="O583" s="16"/>
      <c r="P583" s="34"/>
      <c r="Q583" s="16"/>
      <c r="R583" s="34"/>
      <c r="S583" s="16"/>
      <c r="T583" s="16"/>
    </row>
    <row r="584" spans="1:20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34"/>
      <c r="O584" s="16"/>
      <c r="P584" s="34"/>
      <c r="Q584" s="16"/>
      <c r="R584" s="34"/>
      <c r="S584" s="16"/>
      <c r="T584" s="16"/>
    </row>
    <row r="585" spans="1:20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34"/>
      <c r="O585" s="16"/>
      <c r="P585" s="34"/>
      <c r="Q585" s="16"/>
      <c r="R585" s="34"/>
      <c r="S585" s="16"/>
      <c r="T585" s="16"/>
    </row>
    <row r="586" spans="1:20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34"/>
      <c r="O586" s="16"/>
      <c r="P586" s="34"/>
      <c r="Q586" s="16"/>
      <c r="R586" s="34"/>
      <c r="S586" s="16"/>
      <c r="T586" s="16"/>
    </row>
    <row r="587" spans="1:20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34"/>
      <c r="O587" s="16"/>
      <c r="P587" s="34"/>
      <c r="Q587" s="16"/>
      <c r="R587" s="34"/>
      <c r="S587" s="16"/>
      <c r="T587" s="16"/>
    </row>
    <row r="588" spans="1:20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34"/>
      <c r="O588" s="16"/>
      <c r="P588" s="34"/>
      <c r="Q588" s="16"/>
      <c r="R588" s="34"/>
      <c r="S588" s="16"/>
      <c r="T588" s="16"/>
    </row>
    <row r="589" spans="1:20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34"/>
      <c r="O589" s="16"/>
      <c r="P589" s="34"/>
      <c r="Q589" s="16"/>
      <c r="R589" s="34"/>
      <c r="S589" s="16"/>
      <c r="T589" s="16"/>
    </row>
    <row r="590" spans="1:20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34"/>
      <c r="O590" s="16"/>
      <c r="P590" s="34"/>
      <c r="Q590" s="16"/>
      <c r="R590" s="34"/>
      <c r="S590" s="16"/>
      <c r="T590" s="16"/>
    </row>
    <row r="591" spans="1:20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34"/>
      <c r="O591" s="16"/>
      <c r="P591" s="34"/>
      <c r="Q591" s="16"/>
      <c r="R591" s="34"/>
      <c r="S591" s="16"/>
      <c r="T591" s="16"/>
    </row>
    <row r="592" spans="1:20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34"/>
      <c r="O592" s="16"/>
      <c r="P592" s="34"/>
      <c r="Q592" s="16"/>
      <c r="R592" s="34"/>
      <c r="S592" s="16"/>
      <c r="T592" s="16"/>
    </row>
    <row r="593" spans="1:20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34"/>
      <c r="O593" s="16"/>
      <c r="P593" s="34"/>
      <c r="Q593" s="16"/>
      <c r="R593" s="34"/>
      <c r="S593" s="16"/>
      <c r="T593" s="16"/>
    </row>
    <row r="594" spans="1:20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34"/>
      <c r="O594" s="16"/>
      <c r="P594" s="34"/>
      <c r="Q594" s="16"/>
      <c r="R594" s="34"/>
      <c r="S594" s="16"/>
      <c r="T594" s="16"/>
    </row>
    <row r="595" spans="1:20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34"/>
      <c r="O595" s="16"/>
      <c r="P595" s="34"/>
      <c r="Q595" s="16"/>
      <c r="R595" s="34"/>
      <c r="S595" s="16"/>
      <c r="T595" s="16"/>
    </row>
    <row r="596" spans="1:20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34"/>
      <c r="O596" s="16"/>
      <c r="P596" s="34"/>
      <c r="Q596" s="16"/>
      <c r="R596" s="34"/>
      <c r="S596" s="16"/>
      <c r="T596" s="16"/>
    </row>
    <row r="597" spans="1:20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34"/>
      <c r="O597" s="16"/>
      <c r="P597" s="34"/>
      <c r="Q597" s="16"/>
      <c r="R597" s="34"/>
      <c r="S597" s="16"/>
      <c r="T597" s="16"/>
    </row>
    <row r="598" spans="1:20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34"/>
      <c r="O598" s="16"/>
      <c r="P598" s="34"/>
      <c r="Q598" s="16"/>
      <c r="R598" s="34"/>
      <c r="S598" s="16"/>
      <c r="T598" s="16"/>
    </row>
    <row r="599" spans="1:20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34"/>
      <c r="O599" s="16"/>
      <c r="P599" s="34"/>
      <c r="Q599" s="16"/>
      <c r="R599" s="34"/>
      <c r="S599" s="16"/>
      <c r="T599" s="16"/>
    </row>
    <row r="600" spans="1:20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34"/>
      <c r="O600" s="16"/>
      <c r="P600" s="34"/>
      <c r="Q600" s="16"/>
      <c r="R600" s="34"/>
      <c r="S600" s="16"/>
      <c r="T600" s="16"/>
    </row>
    <row r="601" spans="1:20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34"/>
      <c r="O601" s="16"/>
      <c r="P601" s="34"/>
      <c r="Q601" s="16"/>
      <c r="R601" s="34"/>
      <c r="S601" s="16"/>
      <c r="T601" s="16"/>
    </row>
    <row r="602" spans="1:20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34"/>
      <c r="O602" s="16"/>
      <c r="P602" s="34"/>
      <c r="Q602" s="16"/>
      <c r="R602" s="34"/>
      <c r="S602" s="16"/>
      <c r="T602" s="16"/>
    </row>
    <row r="603" spans="1:20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34"/>
      <c r="O603" s="16"/>
      <c r="P603" s="34"/>
      <c r="Q603" s="16"/>
      <c r="R603" s="34"/>
      <c r="S603" s="16"/>
      <c r="T603" s="16"/>
    </row>
    <row r="604" spans="1:20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34"/>
      <c r="O604" s="16"/>
      <c r="P604" s="34"/>
      <c r="Q604" s="16"/>
      <c r="R604" s="34"/>
      <c r="S604" s="16"/>
      <c r="T604" s="16"/>
    </row>
    <row r="605" spans="1:20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34"/>
      <c r="O605" s="16"/>
      <c r="P605" s="34"/>
      <c r="Q605" s="16"/>
      <c r="R605" s="34"/>
      <c r="S605" s="16"/>
      <c r="T605" s="16"/>
    </row>
    <row r="606" spans="1:20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34"/>
      <c r="O606" s="16"/>
      <c r="P606" s="34"/>
      <c r="Q606" s="16"/>
      <c r="R606" s="34"/>
      <c r="S606" s="16"/>
      <c r="T606" s="16"/>
    </row>
    <row r="607" spans="1:20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34"/>
      <c r="O607" s="16"/>
      <c r="P607" s="34"/>
      <c r="Q607" s="16"/>
      <c r="R607" s="34"/>
      <c r="S607" s="16"/>
      <c r="T607" s="16"/>
    </row>
    <row r="608" spans="1:20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34"/>
      <c r="O608" s="16"/>
      <c r="P608" s="34"/>
      <c r="Q608" s="16"/>
      <c r="R608" s="34"/>
      <c r="S608" s="16"/>
      <c r="T608" s="16"/>
    </row>
    <row r="609" spans="1:20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34"/>
      <c r="O609" s="16"/>
      <c r="P609" s="34"/>
      <c r="Q609" s="16"/>
      <c r="R609" s="34"/>
      <c r="S609" s="16"/>
      <c r="T609" s="16"/>
    </row>
    <row r="610" spans="1:20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34"/>
      <c r="O610" s="16"/>
      <c r="P610" s="34"/>
      <c r="Q610" s="16"/>
      <c r="R610" s="34"/>
      <c r="S610" s="16"/>
      <c r="T610" s="16"/>
    </row>
    <row r="611" spans="1:20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34"/>
      <c r="O611" s="16"/>
      <c r="P611" s="34"/>
      <c r="Q611" s="16"/>
      <c r="R611" s="34"/>
      <c r="S611" s="16"/>
      <c r="T611" s="16"/>
    </row>
    <row r="612" spans="1:20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34"/>
      <c r="O612" s="16"/>
      <c r="P612" s="34"/>
      <c r="Q612" s="16"/>
      <c r="R612" s="34"/>
      <c r="S612" s="16"/>
      <c r="T612" s="16"/>
    </row>
    <row r="613" spans="1:20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34"/>
      <c r="O613" s="16"/>
      <c r="P613" s="34"/>
      <c r="Q613" s="16"/>
      <c r="R613" s="34"/>
      <c r="S613" s="16"/>
      <c r="T613" s="16"/>
    </row>
    <row r="614" spans="1:20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34"/>
      <c r="O614" s="16"/>
      <c r="P614" s="34"/>
      <c r="Q614" s="16"/>
      <c r="R614" s="34"/>
      <c r="S614" s="16"/>
      <c r="T614" s="16"/>
    </row>
    <row r="615" spans="1:20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34"/>
      <c r="O615" s="16"/>
      <c r="P615" s="34"/>
      <c r="Q615" s="16"/>
      <c r="R615" s="34"/>
      <c r="S615" s="16"/>
      <c r="T615" s="16"/>
    </row>
    <row r="616" spans="1:20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34"/>
      <c r="O616" s="16"/>
      <c r="P616" s="34"/>
      <c r="Q616" s="16"/>
      <c r="R616" s="34"/>
      <c r="S616" s="16"/>
      <c r="T616" s="16"/>
    </row>
    <row r="617" spans="1:20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34"/>
      <c r="O617" s="16"/>
      <c r="P617" s="34"/>
      <c r="Q617" s="16"/>
      <c r="R617" s="34"/>
      <c r="S617" s="16"/>
      <c r="T617" s="16"/>
    </row>
    <row r="618" spans="1:20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34"/>
      <c r="O618" s="16"/>
      <c r="P618" s="34"/>
      <c r="Q618" s="16"/>
      <c r="R618" s="34"/>
      <c r="S618" s="16"/>
      <c r="T618" s="16"/>
    </row>
    <row r="619" spans="1:20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34"/>
      <c r="O619" s="16"/>
      <c r="P619" s="34"/>
      <c r="Q619" s="16"/>
      <c r="R619" s="34"/>
      <c r="S619" s="16"/>
      <c r="T619" s="16"/>
    </row>
    <row r="620" spans="1:20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34"/>
      <c r="O620" s="16"/>
      <c r="P620" s="34"/>
      <c r="Q620" s="16"/>
      <c r="R620" s="34"/>
      <c r="S620" s="16"/>
      <c r="T620" s="16"/>
    </row>
    <row r="621" spans="1:20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34"/>
      <c r="O621" s="16"/>
      <c r="P621" s="34"/>
      <c r="Q621" s="16"/>
      <c r="R621" s="34"/>
      <c r="S621" s="16"/>
      <c r="T621" s="16"/>
    </row>
    <row r="622" spans="1:20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34"/>
      <c r="O622" s="16"/>
      <c r="P622" s="34"/>
      <c r="Q622" s="16"/>
      <c r="R622" s="34"/>
      <c r="S622" s="16"/>
      <c r="T622" s="16"/>
    </row>
    <row r="623" spans="1:20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34"/>
      <c r="O623" s="16"/>
      <c r="P623" s="34"/>
      <c r="Q623" s="16"/>
      <c r="R623" s="34"/>
      <c r="S623" s="16"/>
      <c r="T623" s="16"/>
    </row>
    <row r="624" spans="1:20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34"/>
      <c r="O624" s="16"/>
      <c r="P624" s="34"/>
      <c r="Q624" s="16"/>
      <c r="R624" s="34"/>
      <c r="S624" s="16"/>
      <c r="T624" s="16"/>
    </row>
    <row r="625" spans="1:20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34"/>
      <c r="O625" s="16"/>
      <c r="P625" s="34"/>
      <c r="Q625" s="16"/>
      <c r="R625" s="34"/>
      <c r="S625" s="16"/>
      <c r="T625" s="16"/>
    </row>
    <row r="626" spans="1:20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34"/>
      <c r="O626" s="16"/>
      <c r="P626" s="34"/>
      <c r="Q626" s="16"/>
      <c r="R626" s="34"/>
      <c r="S626" s="16"/>
      <c r="T626" s="16"/>
    </row>
    <row r="627" spans="1:20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34"/>
      <c r="O627" s="16"/>
      <c r="P627" s="34"/>
      <c r="Q627" s="16"/>
      <c r="R627" s="34"/>
      <c r="S627" s="16"/>
      <c r="T627" s="16"/>
    </row>
    <row r="628" spans="1:20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34"/>
      <c r="O628" s="16"/>
      <c r="P628" s="34"/>
      <c r="Q628" s="16"/>
      <c r="R628" s="34"/>
      <c r="S628" s="16"/>
      <c r="T628" s="16"/>
    </row>
    <row r="629" spans="1:20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34"/>
      <c r="O629" s="16"/>
      <c r="P629" s="34"/>
      <c r="Q629" s="16"/>
      <c r="R629" s="34"/>
      <c r="S629" s="16"/>
      <c r="T629" s="16"/>
    </row>
    <row r="630" spans="1:20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34"/>
      <c r="O630" s="16"/>
      <c r="P630" s="34"/>
      <c r="Q630" s="16"/>
      <c r="R630" s="34"/>
      <c r="S630" s="16"/>
      <c r="T630" s="16"/>
    </row>
    <row r="631" spans="1:20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34"/>
      <c r="O631" s="16"/>
      <c r="P631" s="34"/>
      <c r="Q631" s="16"/>
      <c r="R631" s="34"/>
      <c r="S631" s="16"/>
      <c r="T631" s="16"/>
    </row>
    <row r="632" spans="1:20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34"/>
      <c r="O632" s="16"/>
      <c r="P632" s="34"/>
      <c r="Q632" s="16"/>
      <c r="R632" s="34"/>
      <c r="S632" s="16"/>
      <c r="T632" s="16"/>
    </row>
    <row r="633" spans="1:20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34"/>
      <c r="O633" s="16"/>
      <c r="P633" s="34"/>
      <c r="Q633" s="16"/>
      <c r="R633" s="34"/>
      <c r="S633" s="16"/>
      <c r="T633" s="16"/>
    </row>
    <row r="634" spans="1:20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34"/>
      <c r="O634" s="16"/>
      <c r="P634" s="34"/>
      <c r="Q634" s="16"/>
      <c r="R634" s="34"/>
      <c r="S634" s="16"/>
      <c r="T634" s="16"/>
    </row>
    <row r="635" spans="1:20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34"/>
      <c r="O635" s="16"/>
      <c r="P635" s="34"/>
      <c r="Q635" s="16"/>
      <c r="R635" s="34"/>
      <c r="S635" s="16"/>
      <c r="T635" s="16"/>
    </row>
    <row r="636" spans="1:20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34"/>
      <c r="O636" s="16"/>
      <c r="P636" s="34"/>
      <c r="Q636" s="16"/>
      <c r="R636" s="34"/>
      <c r="S636" s="16"/>
      <c r="T636" s="16"/>
    </row>
    <row r="637" spans="1:20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34"/>
      <c r="O637" s="16"/>
      <c r="P637" s="34"/>
      <c r="Q637" s="16"/>
      <c r="R637" s="34"/>
      <c r="S637" s="16"/>
      <c r="T637" s="16"/>
    </row>
    <row r="638" spans="1:20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34"/>
      <c r="O638" s="16"/>
      <c r="P638" s="34"/>
      <c r="Q638" s="16"/>
      <c r="R638" s="34"/>
      <c r="S638" s="16"/>
      <c r="T638" s="16"/>
    </row>
    <row r="639" spans="1:20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34"/>
      <c r="O639" s="16"/>
      <c r="P639" s="34"/>
      <c r="Q639" s="16"/>
      <c r="R639" s="34"/>
      <c r="S639" s="16"/>
      <c r="T639" s="16"/>
    </row>
    <row r="640" spans="1:20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34"/>
      <c r="O640" s="16"/>
      <c r="P640" s="34"/>
      <c r="Q640" s="16"/>
      <c r="R640" s="34"/>
      <c r="S640" s="16"/>
      <c r="T640" s="16"/>
    </row>
    <row r="641" spans="1:20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34"/>
      <c r="O641" s="16"/>
      <c r="P641" s="34"/>
      <c r="Q641" s="16"/>
      <c r="R641" s="34"/>
      <c r="S641" s="16"/>
      <c r="T641" s="16"/>
    </row>
    <row r="642" spans="1:20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34"/>
      <c r="O642" s="16"/>
      <c r="P642" s="34"/>
      <c r="Q642" s="16"/>
      <c r="R642" s="34"/>
      <c r="S642" s="16"/>
      <c r="T642" s="16"/>
    </row>
    <row r="643" spans="1:20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34"/>
      <c r="O643" s="16"/>
      <c r="P643" s="34"/>
      <c r="Q643" s="16"/>
      <c r="R643" s="34"/>
      <c r="S643" s="16"/>
      <c r="T643" s="16"/>
    </row>
    <row r="644" spans="1:20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34"/>
      <c r="O644" s="16"/>
      <c r="P644" s="34"/>
      <c r="Q644" s="16"/>
      <c r="R644" s="34"/>
      <c r="S644" s="16"/>
      <c r="T644" s="16"/>
    </row>
    <row r="645" spans="1:20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34"/>
      <c r="O645" s="16"/>
      <c r="P645" s="34"/>
      <c r="Q645" s="16"/>
      <c r="R645" s="34"/>
      <c r="S645" s="16"/>
      <c r="T645" s="16"/>
    </row>
    <row r="646" spans="1:20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34"/>
      <c r="O646" s="16"/>
      <c r="P646" s="34"/>
      <c r="Q646" s="16"/>
      <c r="R646" s="34"/>
      <c r="S646" s="16"/>
      <c r="T646" s="16"/>
    </row>
    <row r="647" spans="1:20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34"/>
      <c r="O647" s="16"/>
      <c r="P647" s="34"/>
      <c r="Q647" s="16"/>
      <c r="R647" s="34"/>
      <c r="S647" s="16"/>
      <c r="T647" s="16"/>
    </row>
    <row r="648" spans="1:20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34"/>
      <c r="O648" s="16"/>
      <c r="P648" s="34"/>
      <c r="Q648" s="16"/>
      <c r="R648" s="34"/>
      <c r="S648" s="16"/>
      <c r="T648" s="16"/>
    </row>
    <row r="649" spans="1:20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34"/>
      <c r="O649" s="16"/>
      <c r="P649" s="34"/>
      <c r="Q649" s="16"/>
      <c r="R649" s="34"/>
      <c r="S649" s="16"/>
      <c r="T649" s="16"/>
    </row>
    <row r="650" spans="1:20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34"/>
      <c r="O650" s="16"/>
      <c r="P650" s="34"/>
      <c r="Q650" s="16"/>
      <c r="R650" s="34"/>
      <c r="S650" s="16"/>
      <c r="T650" s="16"/>
    </row>
    <row r="651" spans="1:20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34"/>
      <c r="O651" s="16"/>
      <c r="P651" s="34"/>
      <c r="Q651" s="16"/>
      <c r="R651" s="34"/>
      <c r="S651" s="16"/>
      <c r="T651" s="16"/>
    </row>
    <row r="652" spans="1:20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34"/>
      <c r="O652" s="16"/>
      <c r="P652" s="34"/>
      <c r="Q652" s="16"/>
      <c r="R652" s="34"/>
      <c r="S652" s="16"/>
      <c r="T652" s="16"/>
    </row>
    <row r="653" spans="1:20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34"/>
      <c r="O653" s="16"/>
      <c r="P653" s="34"/>
      <c r="Q653" s="16"/>
      <c r="R653" s="34"/>
      <c r="S653" s="16"/>
      <c r="T653" s="16"/>
    </row>
    <row r="654" spans="1:20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34"/>
      <c r="O654" s="16"/>
      <c r="P654" s="34"/>
      <c r="Q654" s="16"/>
      <c r="R654" s="34"/>
      <c r="S654" s="16"/>
      <c r="T654" s="16"/>
    </row>
    <row r="655" spans="1:20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34"/>
      <c r="O655" s="16"/>
      <c r="P655" s="34"/>
      <c r="Q655" s="16"/>
      <c r="R655" s="34"/>
      <c r="S655" s="16"/>
      <c r="T655" s="16"/>
    </row>
    <row r="656" spans="1:20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34"/>
      <c r="O656" s="16"/>
      <c r="P656" s="34"/>
      <c r="Q656" s="16"/>
      <c r="R656" s="34"/>
      <c r="S656" s="16"/>
      <c r="T656" s="16"/>
    </row>
    <row r="657" spans="1:20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34"/>
      <c r="O657" s="16"/>
      <c r="P657" s="34"/>
      <c r="Q657" s="16"/>
      <c r="R657" s="34"/>
      <c r="S657" s="16"/>
      <c r="T657" s="16"/>
    </row>
    <row r="658" spans="1:20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34"/>
      <c r="O658" s="16"/>
      <c r="P658" s="34"/>
      <c r="Q658" s="16"/>
      <c r="R658" s="34"/>
      <c r="S658" s="16"/>
      <c r="T658" s="16"/>
    </row>
    <row r="659" spans="1:20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34"/>
      <c r="O659" s="16"/>
      <c r="P659" s="34"/>
      <c r="Q659" s="16"/>
      <c r="R659" s="34"/>
      <c r="S659" s="16"/>
      <c r="T659" s="16"/>
    </row>
    <row r="660" spans="1:20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34"/>
      <c r="O660" s="16"/>
      <c r="P660" s="34"/>
      <c r="Q660" s="16"/>
      <c r="R660" s="34"/>
      <c r="S660" s="16"/>
      <c r="T660" s="16"/>
    </row>
    <row r="661" spans="1:20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34"/>
      <c r="O661" s="16"/>
      <c r="P661" s="34"/>
      <c r="Q661" s="16"/>
      <c r="R661" s="34"/>
      <c r="S661" s="16"/>
      <c r="T661" s="16"/>
    </row>
    <row r="662" spans="1:20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34"/>
      <c r="O662" s="16"/>
      <c r="P662" s="34"/>
      <c r="Q662" s="16"/>
      <c r="R662" s="34"/>
      <c r="S662" s="16"/>
      <c r="T662" s="16"/>
    </row>
  </sheetData>
  <sheetProtection/>
  <autoFilter ref="A2:T35"/>
  <mergeCells count="5">
    <mergeCell ref="B1:U1"/>
    <mergeCell ref="B3:T3"/>
    <mergeCell ref="B4:O4"/>
    <mergeCell ref="T38:V38"/>
    <mergeCell ref="C35:L35"/>
  </mergeCells>
  <printOptions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2020-01-22T14:57:51Z</cp:lastPrinted>
  <dcterms:created xsi:type="dcterms:W3CDTF">1996-10-08T23:32:33Z</dcterms:created>
  <dcterms:modified xsi:type="dcterms:W3CDTF">2021-02-22T10:43:02Z</dcterms:modified>
  <cp:category/>
  <cp:version/>
  <cp:contentType/>
  <cp:contentStatus/>
</cp:coreProperties>
</file>