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6480" activeTab="0"/>
  </bookViews>
  <sheets>
    <sheet name="середовища та диски" sheetId="1" r:id="rId1"/>
  </sheets>
  <definedNames/>
  <calcPr fullCalcOnLoad="1"/>
</workbook>
</file>

<file path=xl/comments1.xml><?xml version="1.0" encoding="utf-8"?>
<comments xmlns="http://schemas.openxmlformats.org/spreadsheetml/2006/main">
  <authors>
    <author>Пользователь Windows</author>
  </authors>
  <commentList>
    <comment ref="C15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Есть с другими диапазоном МИК 0.002 - 32</t>
        </r>
      </text>
    </comment>
  </commentList>
</comments>
</file>

<file path=xl/sharedStrings.xml><?xml version="1.0" encoding="utf-8"?>
<sst xmlns="http://schemas.openxmlformats.org/spreadsheetml/2006/main" count="158" uniqueCount="92">
  <si>
    <t>Відділ біохімічних досліджень</t>
  </si>
  <si>
    <t>Відділ загально-клінічних досліджень</t>
  </si>
  <si>
    <t>Відділ імунологічних та мікробіологічних досліджень</t>
  </si>
  <si>
    <t>Відділ молекулярної діагностики</t>
  </si>
  <si>
    <t>Відділ експрес-діагностики</t>
  </si>
  <si>
    <t>Відділ лабораторного обстеження та контролю якості донорської крові</t>
  </si>
  <si>
    <t>Бактеріологічна лабораторія</t>
  </si>
  <si>
    <t>Старший лаборант УРЦ</t>
  </si>
  <si>
    <t>Ціна за 1 одиницю без ПДВ</t>
  </si>
  <si>
    <t>ПДВ за 1 одиницю</t>
  </si>
  <si>
    <t xml:space="preserve"> №з/п</t>
  </si>
  <si>
    <t>Назва реактиву, або еквівалент</t>
  </si>
  <si>
    <t>Од.вим.</t>
  </si>
  <si>
    <t>Загальна сума</t>
  </si>
  <si>
    <t>Відомості про державну реєстрацію/технічний регламент</t>
  </si>
  <si>
    <t xml:space="preserve">Цінова пропозиція фірми №2,  з ПДВ </t>
  </si>
  <si>
    <t xml:space="preserve">Ціна середня, з ПДВ </t>
  </si>
  <si>
    <t>Загальна кіль-кість</t>
  </si>
  <si>
    <t xml:space="preserve">Цінова пропозиція фірми №1,  з ПДВ </t>
  </si>
  <si>
    <t>1</t>
  </si>
  <si>
    <t>2</t>
  </si>
  <si>
    <t>Всього</t>
  </si>
  <si>
    <t>не підлягає декларуванню, не IVD продукція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</si>
  <si>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</si>
  <si>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</si>
  <si>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</si>
  <si>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</si>
  <si>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</si>
  <si>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</si>
  <si>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</si>
  <si>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</si>
  <si>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</si>
  <si>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</si>
  <si>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</si>
  <si>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</si>
  <si>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</si>
  <si>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шт.</t>
  </si>
  <si>
    <t xml:space="preserve">  Агар Мюлер-Хінтон 2</t>
  </si>
  <si>
    <t xml:space="preserve">  Реагент для інкубації анаеробів</t>
  </si>
  <si>
    <t>Декларація про відповідність № UKR- 010 від 06.08.2018р.</t>
  </si>
  <si>
    <t>Декларація про відповідність № UKR- 04 від 26.02.2019 р.</t>
  </si>
  <si>
    <t xml:space="preserve">  Диски Ampicillin AMP 2 мкг, 5×50 дисків</t>
  </si>
  <si>
    <t xml:space="preserve"> Диски Meropenem+EDTA MR+ED, 5×50 дисків </t>
  </si>
  <si>
    <t xml:space="preserve"> Диски Meropenem+Phenylboronic Acid MR+BO, 5×50 дисків</t>
  </si>
  <si>
    <t xml:space="preserve">  Диски Meropenem+Cloxacillin MR+CL,  5×50 дисків</t>
  </si>
  <si>
    <t xml:space="preserve">  Диски Temocillin TMO 30 мкг, 5×50 дисків</t>
  </si>
  <si>
    <t xml:space="preserve">  Смужки MIC Test  Ciproflocsacin CIP 0.002-32 мг/л, 30од/уп</t>
  </si>
  <si>
    <t>Смужки MIC Test Tobramycin TOB 0.064-1024 мг/л, 30од/уп</t>
  </si>
  <si>
    <t xml:space="preserve">  Смужки MIC Test Imipenem IMI 0.016-256 мг/л, 30од/уп</t>
  </si>
  <si>
    <r>
      <t>Смужки MIC Test Meropenem MRP 0.016-256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мг/л, 30од/уп</t>
    </r>
  </si>
  <si>
    <t>Система для визначення чутливості до колістину, 4×4</t>
  </si>
  <si>
    <t>МІК тест-смужка з Chloramphenicol  0,016- 256 мкг/мл, 30 шт/уп</t>
  </si>
  <si>
    <r>
      <t>Смужки MIC Test Metronidazol MTZ 0.016-256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мг/л, 30од/уп</t>
    </r>
  </si>
  <si>
    <t>Смужки MIC Test Glindamicin CD 0.016-256 мг/л, 30од/уп</t>
  </si>
  <si>
    <t>МІК тест-смужка з Ceftriaxone CRO 0,016- 256 мкг/мл, 30 шт/уп</t>
  </si>
  <si>
    <t>МІК тест-смужка з Teicoplanin  TEC 0,016-256 мгк/мл, 10 шт/уп</t>
  </si>
  <si>
    <t>МІК тест-смужка з Levofloxacin LEV  0,02- 32 мкг/мл, 30 шт/уп</t>
  </si>
  <si>
    <t>Смужки MIC Test Colistin CS 0.064-1024 мг/л, 30од/уп</t>
  </si>
  <si>
    <t>МІК тест-смужка з Vancomycin VA  0,016-256 мгк/мл, 30 шт/уп</t>
  </si>
  <si>
    <t xml:space="preserve">  Смужки MIC Test PenicillinG P 0.002-32 мг/л, 30од/уп</t>
  </si>
  <si>
    <t>16</t>
  </si>
  <si>
    <t>17</t>
  </si>
  <si>
    <t>18</t>
  </si>
  <si>
    <t>19</t>
  </si>
  <si>
    <t>20</t>
  </si>
  <si>
    <t>21</t>
  </si>
  <si>
    <t>Медико-технічні вимоги на закупівлю реагентів ( МІК-тест смужки та комбіновані диски з антибактеріальними препаратами) для бактеріологічної лабораторії Українського Референс-центру з клінічної лабораторної діагностики та метрології в 2021р.</t>
  </si>
  <si>
    <t xml:space="preserve">Національний класифікатор України
Єдиний закупівельний словник ДК 021:2015  </t>
  </si>
  <si>
    <t xml:space="preserve">Код ДК 021-2015 - 33696500-0 Лабораторні реактиви </t>
  </si>
  <si>
    <t>Національний класифікатор України Класифікатор медичних виробів НК 024:2019</t>
  </si>
  <si>
    <t>46191 ампіцилінові диски для тестування чутливості IVD</t>
  </si>
  <si>
    <t xml:space="preserve">59147 меропенем диски для тестування на чутливість ІВД </t>
  </si>
  <si>
    <t>59203 темоцилін, диски для тестування на чутливость IVD</t>
  </si>
  <si>
    <t xml:space="preserve">42302 пеніцилін G мінімальна інгібуюча концентрація IVD </t>
  </si>
  <si>
    <t>41050 цефтриаксон мінімальна інгібуюча концентрація (MIC) IVD</t>
  </si>
  <si>
    <t>45229 ципрофлоксацин мінімальна інгібуюча концентрація IVD</t>
  </si>
  <si>
    <t xml:space="preserve">45557 кліндаміцин, мінімальна інгібувальна концентрація IVD </t>
  </si>
  <si>
    <t>37556 мінімальна інгібуюча концентрація левофлоксацину IVD</t>
  </si>
  <si>
    <t xml:space="preserve">42380 тобраміцин мінімальна інгібуюча концентрація IVD </t>
  </si>
  <si>
    <t xml:space="preserve">45779 іміпенем мінімальна інгібуюча концентрація IVD </t>
  </si>
  <si>
    <t xml:space="preserve">44397 меропенем мінімальна інгібуюча концентрація (МІК) IVD </t>
  </si>
  <si>
    <t>44447 визначення мінімальної інгібуючої концентрації (МІК) за допомогою метронідазолу, IVD</t>
  </si>
  <si>
    <t xml:space="preserve">45587 колістін мінімальна інгібуюча концентрація IVD </t>
  </si>
  <si>
    <t xml:space="preserve">38053 ванкоміцин мінімальна інгібуюча концентрація IVD </t>
  </si>
  <si>
    <t xml:space="preserve">44820 хлорамфенікол мінімальна інгібуюча концентрація (МІК) IVD </t>
  </si>
  <si>
    <t xml:space="preserve">58605 Антимікробна чутливість загальна живильне середовище ІВД </t>
  </si>
  <si>
    <t>41863 тейкопланін мінімальна інгібуюча концентрація (MIC) IVD</t>
  </si>
  <si>
    <t xml:space="preserve">не IVD </t>
  </si>
  <si>
    <t>22</t>
  </si>
  <si>
    <r>
      <t>Агар з кінською кров</t>
    </r>
    <r>
      <rPr>
        <sz val="10"/>
        <rFont val="Calibri"/>
        <family val="2"/>
      </rPr>
      <t>'</t>
    </r>
    <r>
      <rPr>
        <sz val="10"/>
        <rFont val="Times New Roman"/>
        <family val="1"/>
      </rPr>
      <t>ю та NAD</t>
    </r>
  </si>
  <si>
    <t xml:space="preserve">58603 Живильне середовище для визначення антимікробної чутливості вибагливих мікроорганізмів ІВД </t>
  </si>
  <si>
    <t>МІК тест-смужки та комбіновані диски з антибактеріальними препаратами</t>
  </si>
</sst>
</file>

<file path=xl/styles.xml><?xml version="1.0" encoding="utf-8"?>
<styleSheet xmlns="http://schemas.openxmlformats.org/spreadsheetml/2006/main">
  <numFmts count="6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0.0"/>
    <numFmt numFmtId="206" formatCode="#,##0.00\ &quot;грн.&quot;"/>
    <numFmt numFmtId="207" formatCode="#,##0.00_р_.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00000000000"/>
    <numFmt numFmtId="213" formatCode="_-* #,##0.00_₴_-;\-* #,##0.00_₴_-;_-* \-??_₴_-;_-@_-"/>
    <numFmt numFmtId="214" formatCode="#,##0.0&quot;р.&quot;"/>
    <numFmt numFmtId="215" formatCode="mmm/yyyy"/>
    <numFmt numFmtId="216" formatCode="0.000"/>
    <numFmt numFmtId="217" formatCode="0.0000"/>
    <numFmt numFmtId="218" formatCode="#,###.00"/>
    <numFmt numFmtId="219" formatCode="#,###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49"/>
      <name val="Times New Roman"/>
      <family val="1"/>
    </font>
    <font>
      <b/>
      <sz val="10"/>
      <color indexed="57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2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9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sz val="10"/>
      <name val="Calibri"/>
      <family val="2"/>
    </font>
    <font>
      <u val="single"/>
      <sz val="10"/>
      <color indexed="20"/>
      <name val="Arial"/>
      <family val="2"/>
    </font>
    <font>
      <sz val="10"/>
      <color indexed="17"/>
      <name val="Times New Roman"/>
      <family val="1"/>
    </font>
    <font>
      <u val="single"/>
      <sz val="10"/>
      <color theme="11"/>
      <name val="Arial"/>
      <family val="2"/>
    </font>
    <font>
      <sz val="10"/>
      <color rgb="FF00B050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62">
    <xf numFmtId="0" fontId="0" fillId="0" borderId="0" xfId="0" applyAlignment="1">
      <alignment/>
    </xf>
    <xf numFmtId="49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0" fillId="0" borderId="0" xfId="0" applyBorder="1" applyAlignment="1">
      <alignment/>
    </xf>
    <xf numFmtId="1" fontId="20" fillId="0" borderId="10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8" fillId="0" borderId="0" xfId="0" applyFont="1" applyAlignment="1">
      <alignment/>
    </xf>
    <xf numFmtId="2" fontId="19" fillId="24" borderId="10" xfId="0" applyNumberFormat="1" applyFont="1" applyFill="1" applyBorder="1" applyAlignment="1">
      <alignment horizontal="center" vertical="center"/>
    </xf>
    <xf numFmtId="2" fontId="20" fillId="24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2" fontId="20" fillId="24" borderId="10" xfId="0" applyNumberFormat="1" applyFont="1" applyFill="1" applyBorder="1" applyAlignment="1">
      <alignment horizontal="center" vertical="center" wrapText="1"/>
    </xf>
    <xf numFmtId="2" fontId="20" fillId="24" borderId="11" xfId="0" applyNumberFormat="1" applyFont="1" applyFill="1" applyBorder="1" applyAlignment="1">
      <alignment horizontal="center" vertical="center" wrapText="1"/>
    </xf>
    <xf numFmtId="2" fontId="19" fillId="24" borderId="10" xfId="0" applyNumberFormat="1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1" fontId="19" fillId="25" borderId="10" xfId="0" applyNumberFormat="1" applyFont="1" applyFill="1" applyBorder="1" applyAlignment="1">
      <alignment horizontal="center"/>
    </xf>
    <xf numFmtId="1" fontId="19" fillId="26" borderId="10" xfId="0" applyNumberFormat="1" applyFont="1" applyFill="1" applyBorder="1" applyAlignment="1">
      <alignment horizontal="center"/>
    </xf>
    <xf numFmtId="1" fontId="19" fillId="27" borderId="10" xfId="0" applyNumberFormat="1" applyFont="1" applyFill="1" applyBorder="1" applyAlignment="1">
      <alignment horizontal="center"/>
    </xf>
    <xf numFmtId="1" fontId="19" fillId="28" borderId="10" xfId="0" applyNumberFormat="1" applyFont="1" applyFill="1" applyBorder="1" applyAlignment="1">
      <alignment horizontal="center"/>
    </xf>
    <xf numFmtId="1" fontId="19" fillId="29" borderId="10" xfId="0" applyNumberFormat="1" applyFont="1" applyFill="1" applyBorder="1" applyAlignment="1">
      <alignment horizontal="center"/>
    </xf>
    <xf numFmtId="1" fontId="19" fillId="30" borderId="10" xfId="0" applyNumberFormat="1" applyFont="1" applyFill="1" applyBorder="1" applyAlignment="1">
      <alignment horizontal="center"/>
    </xf>
    <xf numFmtId="1" fontId="39" fillId="27" borderId="10" xfId="0" applyNumberFormat="1" applyFont="1" applyFill="1" applyBorder="1" applyAlignment="1">
      <alignment horizontal="center"/>
    </xf>
    <xf numFmtId="0" fontId="19" fillId="0" borderId="0" xfId="0" applyFont="1" applyFill="1" applyAlignment="1">
      <alignment/>
    </xf>
    <xf numFmtId="1" fontId="19" fillId="24" borderId="10" xfId="0" applyNumberFormat="1" applyFont="1" applyFill="1" applyBorder="1" applyAlignment="1">
      <alignment horizontal="center" vertical="center"/>
    </xf>
    <xf numFmtId="49" fontId="19" fillId="31" borderId="10" xfId="0" applyNumberFormat="1" applyFont="1" applyFill="1" applyBorder="1" applyAlignment="1">
      <alignment horizontal="center" vertical="center"/>
    </xf>
    <xf numFmtId="2" fontId="29" fillId="24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1" fontId="19" fillId="0" borderId="10" xfId="0" applyNumberFormat="1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 vertical="center"/>
    </xf>
    <xf numFmtId="2" fontId="19" fillId="0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19" fillId="32" borderId="2" xfId="0" applyFont="1" applyFill="1" applyBorder="1" applyAlignment="1">
      <alignment horizontal="left" vertical="center" wrapText="1"/>
    </xf>
    <xf numFmtId="1" fontId="19" fillId="0" borderId="10" xfId="0" applyNumberFormat="1" applyFont="1" applyFill="1" applyBorder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49" fontId="27" fillId="0" borderId="0" xfId="0" applyNumberFormat="1" applyFont="1" applyFill="1" applyBorder="1" applyAlignment="1">
      <alignment horizontal="left" vertical="center" wrapText="1"/>
    </xf>
    <xf numFmtId="0" fontId="34" fillId="0" borderId="0" xfId="0" applyFont="1" applyAlignment="1">
      <alignment wrapText="1"/>
    </xf>
    <xf numFmtId="0" fontId="34" fillId="0" borderId="0" xfId="0" applyFont="1" applyAlignment="1">
      <alignment/>
    </xf>
    <xf numFmtId="2" fontId="20" fillId="0" borderId="10" xfId="0" applyNumberFormat="1" applyFont="1" applyFill="1" applyBorder="1" applyAlignment="1">
      <alignment horizontal="center" vertical="center"/>
    </xf>
    <xf numFmtId="2" fontId="29" fillId="24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left" vertical="center" wrapText="1"/>
    </xf>
    <xf numFmtId="1" fontId="19" fillId="0" borderId="10" xfId="0" applyNumberFormat="1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34" fillId="0" borderId="0" xfId="0" applyFont="1" applyAlignment="1">
      <alignment wrapText="1"/>
    </xf>
    <xf numFmtId="0" fontId="34" fillId="0" borderId="0" xfId="0" applyFont="1" applyAlignment="1">
      <alignment/>
    </xf>
    <xf numFmtId="0" fontId="0" fillId="0" borderId="0" xfId="0" applyAlignment="1">
      <alignment/>
    </xf>
    <xf numFmtId="49" fontId="20" fillId="0" borderId="10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9" fontId="27" fillId="0" borderId="10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left" vertical="center" wrapText="1"/>
    </xf>
    <xf numFmtId="0" fontId="27" fillId="0" borderId="0" xfId="0" applyFont="1" applyAlignment="1">
      <alignment horizontal="left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Загальна потреба на 201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42"/>
  <sheetViews>
    <sheetView tabSelected="1" zoomScalePageLayoutView="0" workbookViewId="0" topLeftCell="A1">
      <selection activeCell="B28" sqref="B28:X41"/>
    </sheetView>
  </sheetViews>
  <sheetFormatPr defaultColWidth="9.140625" defaultRowHeight="12.75"/>
  <cols>
    <col min="1" max="1" width="2.421875" style="0" customWidth="1"/>
    <col min="2" max="2" width="5.57421875" style="0" customWidth="1"/>
    <col min="3" max="3" width="32.421875" style="38" customWidth="1"/>
    <col min="4" max="4" width="7.421875" style="0" customWidth="1"/>
    <col min="5" max="5" width="10.57421875" style="0" hidden="1" customWidth="1"/>
    <col min="6" max="6" width="0" style="0" hidden="1" customWidth="1"/>
    <col min="7" max="7" width="10.421875" style="0" hidden="1" customWidth="1"/>
    <col min="8" max="8" width="11.00390625" style="0" hidden="1" customWidth="1"/>
    <col min="9" max="9" width="10.7109375" style="0" hidden="1" customWidth="1"/>
    <col min="10" max="10" width="11.8515625" style="0" hidden="1" customWidth="1"/>
    <col min="11" max="11" width="12.7109375" style="0" hidden="1" customWidth="1"/>
    <col min="12" max="12" width="0.13671875" style="0" hidden="1" customWidth="1"/>
    <col min="13" max="13" width="6.8515625" style="0" customWidth="1"/>
    <col min="14" max="15" width="9.140625" style="0" hidden="1" customWidth="1"/>
    <col min="16" max="16" width="7.28125" style="0" customWidth="1"/>
    <col min="17" max="17" width="9.140625" style="0" customWidth="1"/>
    <col min="18" max="18" width="7.140625" style="0" customWidth="1"/>
    <col min="19" max="19" width="8.7109375" style="0" customWidth="1"/>
    <col min="20" max="20" width="7.28125" style="0" customWidth="1"/>
    <col min="21" max="21" width="9.28125" style="0" customWidth="1"/>
    <col min="22" max="22" width="24.8515625" style="0" customWidth="1"/>
    <col min="23" max="23" width="23.7109375" style="0" customWidth="1"/>
    <col min="24" max="24" width="29.7109375" style="0" customWidth="1"/>
  </cols>
  <sheetData>
    <row r="1" spans="2:24" ht="51.75" customHeight="1">
      <c r="B1" s="59" t="s">
        <v>66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</row>
    <row r="2" spans="2:24" s="5" customFormat="1" ht="64.5" customHeight="1">
      <c r="B2" s="1" t="s">
        <v>10</v>
      </c>
      <c r="C2" s="2" t="s">
        <v>11</v>
      </c>
      <c r="D2" s="3" t="s">
        <v>12</v>
      </c>
      <c r="E2" s="7" t="s">
        <v>0</v>
      </c>
      <c r="F2" s="8" t="s">
        <v>1</v>
      </c>
      <c r="G2" s="9" t="s">
        <v>2</v>
      </c>
      <c r="H2" s="10" t="s">
        <v>3</v>
      </c>
      <c r="I2" s="11" t="s">
        <v>4</v>
      </c>
      <c r="J2" s="7" t="s">
        <v>5</v>
      </c>
      <c r="K2" s="6" t="s">
        <v>6</v>
      </c>
      <c r="L2" s="6" t="s">
        <v>7</v>
      </c>
      <c r="M2" s="16" t="s">
        <v>17</v>
      </c>
      <c r="N2" s="17" t="s">
        <v>8</v>
      </c>
      <c r="O2" s="17" t="s">
        <v>9</v>
      </c>
      <c r="P2" s="16" t="s">
        <v>18</v>
      </c>
      <c r="Q2" s="18" t="s">
        <v>13</v>
      </c>
      <c r="R2" s="16" t="s">
        <v>15</v>
      </c>
      <c r="S2" s="18" t="s">
        <v>13</v>
      </c>
      <c r="T2" s="18" t="s">
        <v>16</v>
      </c>
      <c r="U2" s="18" t="s">
        <v>13</v>
      </c>
      <c r="V2" s="50" t="s">
        <v>67</v>
      </c>
      <c r="W2" s="12" t="s">
        <v>14</v>
      </c>
      <c r="X2" s="50" t="s">
        <v>69</v>
      </c>
    </row>
    <row r="3" spans="2:24" s="5" customFormat="1" ht="45.75" customHeight="1">
      <c r="B3" s="57" t="s">
        <v>91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</row>
    <row r="4" spans="2:26" s="4" customFormat="1" ht="36.75" customHeight="1">
      <c r="B4" s="33" t="s">
        <v>19</v>
      </c>
      <c r="C4" s="41" t="s">
        <v>41</v>
      </c>
      <c r="D4" s="21" t="s">
        <v>36</v>
      </c>
      <c r="E4" s="34"/>
      <c r="F4" s="34"/>
      <c r="G4" s="34"/>
      <c r="H4" s="34"/>
      <c r="I4" s="34"/>
      <c r="J4" s="34"/>
      <c r="K4" s="34">
        <v>1</v>
      </c>
      <c r="L4" s="34"/>
      <c r="M4" s="35">
        <v>1</v>
      </c>
      <c r="N4" s="36"/>
      <c r="O4" s="37"/>
      <c r="P4" s="37">
        <v>715</v>
      </c>
      <c r="Q4" s="37">
        <f>P4*M4</f>
        <v>715</v>
      </c>
      <c r="R4" s="39">
        <v>750</v>
      </c>
      <c r="S4" s="37">
        <f>R4*M4</f>
        <v>750</v>
      </c>
      <c r="T4" s="37">
        <f>(R4+P4)/2</f>
        <v>732.5</v>
      </c>
      <c r="U4" s="37">
        <f>T4*M4</f>
        <v>732.5</v>
      </c>
      <c r="V4" s="51" t="s">
        <v>68</v>
      </c>
      <c r="W4" s="40" t="s">
        <v>39</v>
      </c>
      <c r="X4" s="44" t="s">
        <v>70</v>
      </c>
      <c r="Y4" s="29"/>
      <c r="Z4" s="29"/>
    </row>
    <row r="5" spans="2:26" s="4" customFormat="1" ht="31.5" customHeight="1">
      <c r="B5" s="33" t="s">
        <v>20</v>
      </c>
      <c r="C5" s="41" t="s">
        <v>42</v>
      </c>
      <c r="D5" s="21" t="s">
        <v>36</v>
      </c>
      <c r="E5" s="22"/>
      <c r="F5" s="23"/>
      <c r="G5" s="24"/>
      <c r="H5" s="25"/>
      <c r="I5" s="26"/>
      <c r="J5" s="23"/>
      <c r="K5" s="24">
        <v>3</v>
      </c>
      <c r="L5" s="27"/>
      <c r="M5" s="30">
        <v>1</v>
      </c>
      <c r="N5" s="19"/>
      <c r="O5" s="14"/>
      <c r="P5" s="14">
        <v>2275</v>
      </c>
      <c r="Q5" s="14">
        <f aca="true" t="shared" si="0" ref="Q5:Q25">P5*M5</f>
        <v>2275</v>
      </c>
      <c r="R5" s="14">
        <v>2400</v>
      </c>
      <c r="S5" s="37">
        <f aca="true" t="shared" si="1" ref="S5:S25">R5*M5</f>
        <v>2400</v>
      </c>
      <c r="T5" s="37">
        <f aca="true" t="shared" si="2" ref="T5:T25">(R5+P5)/2</f>
        <v>2337.5</v>
      </c>
      <c r="U5" s="37">
        <f aca="true" t="shared" si="3" ref="U5:U25">T5*M5</f>
        <v>2337.5</v>
      </c>
      <c r="V5" s="51" t="s">
        <v>68</v>
      </c>
      <c r="W5" s="20" t="s">
        <v>39</v>
      </c>
      <c r="X5" s="44" t="s">
        <v>71</v>
      </c>
      <c r="Y5" s="29"/>
      <c r="Z5" s="29"/>
    </row>
    <row r="6" spans="2:26" s="4" customFormat="1" ht="30.75" customHeight="1">
      <c r="B6" s="33" t="s">
        <v>23</v>
      </c>
      <c r="C6" s="41" t="s">
        <v>43</v>
      </c>
      <c r="D6" s="21" t="s">
        <v>36</v>
      </c>
      <c r="E6" s="22"/>
      <c r="F6" s="23"/>
      <c r="G6" s="24"/>
      <c r="H6" s="25"/>
      <c r="I6" s="26"/>
      <c r="J6" s="23"/>
      <c r="K6" s="24">
        <v>3</v>
      </c>
      <c r="L6" s="27"/>
      <c r="M6" s="30">
        <v>1</v>
      </c>
      <c r="N6" s="19"/>
      <c r="O6" s="14"/>
      <c r="P6" s="14">
        <v>2275</v>
      </c>
      <c r="Q6" s="14">
        <f t="shared" si="0"/>
        <v>2275</v>
      </c>
      <c r="R6" s="14">
        <v>2400</v>
      </c>
      <c r="S6" s="37">
        <f t="shared" si="1"/>
        <v>2400</v>
      </c>
      <c r="T6" s="37">
        <f t="shared" si="2"/>
        <v>2337.5</v>
      </c>
      <c r="U6" s="37">
        <f t="shared" si="3"/>
        <v>2337.5</v>
      </c>
      <c r="V6" s="51" t="s">
        <v>68</v>
      </c>
      <c r="W6" s="20" t="s">
        <v>39</v>
      </c>
      <c r="X6" s="44" t="s">
        <v>71</v>
      </c>
      <c r="Y6" s="29"/>
      <c r="Z6" s="29"/>
    </row>
    <row r="7" spans="2:26" s="4" customFormat="1" ht="33.75" customHeight="1">
      <c r="B7" s="33" t="s">
        <v>24</v>
      </c>
      <c r="C7" s="41" t="s">
        <v>44</v>
      </c>
      <c r="D7" s="21" t="s">
        <v>36</v>
      </c>
      <c r="E7" s="22"/>
      <c r="F7" s="23"/>
      <c r="G7" s="24"/>
      <c r="H7" s="25"/>
      <c r="I7" s="26"/>
      <c r="J7" s="23"/>
      <c r="K7" s="24"/>
      <c r="L7" s="27"/>
      <c r="M7" s="30">
        <v>1</v>
      </c>
      <c r="N7" s="19"/>
      <c r="O7" s="14"/>
      <c r="P7" s="14">
        <v>2275</v>
      </c>
      <c r="Q7" s="14">
        <f t="shared" si="0"/>
        <v>2275</v>
      </c>
      <c r="R7" s="14">
        <v>2400</v>
      </c>
      <c r="S7" s="37">
        <f t="shared" si="1"/>
        <v>2400</v>
      </c>
      <c r="T7" s="37">
        <f t="shared" si="2"/>
        <v>2337.5</v>
      </c>
      <c r="U7" s="37">
        <f t="shared" si="3"/>
        <v>2337.5</v>
      </c>
      <c r="V7" s="51" t="s">
        <v>68</v>
      </c>
      <c r="W7" s="20" t="s">
        <v>39</v>
      </c>
      <c r="X7" s="44" t="s">
        <v>71</v>
      </c>
      <c r="Y7" s="29"/>
      <c r="Z7" s="29"/>
    </row>
    <row r="8" spans="2:26" s="4" customFormat="1" ht="33" customHeight="1">
      <c r="B8" s="33" t="s">
        <v>25</v>
      </c>
      <c r="C8" s="41" t="s">
        <v>45</v>
      </c>
      <c r="D8" s="21" t="s">
        <v>36</v>
      </c>
      <c r="E8" s="22"/>
      <c r="F8" s="23"/>
      <c r="G8" s="24"/>
      <c r="H8" s="25"/>
      <c r="I8" s="26"/>
      <c r="J8" s="23"/>
      <c r="K8" s="24"/>
      <c r="L8" s="27"/>
      <c r="M8" s="30">
        <v>1</v>
      </c>
      <c r="N8" s="19"/>
      <c r="O8" s="14"/>
      <c r="P8" s="14">
        <v>715</v>
      </c>
      <c r="Q8" s="14">
        <f t="shared" si="0"/>
        <v>715</v>
      </c>
      <c r="R8" s="14">
        <v>750</v>
      </c>
      <c r="S8" s="37">
        <f t="shared" si="1"/>
        <v>750</v>
      </c>
      <c r="T8" s="37">
        <f t="shared" si="2"/>
        <v>732.5</v>
      </c>
      <c r="U8" s="37">
        <f t="shared" si="3"/>
        <v>732.5</v>
      </c>
      <c r="V8" s="51" t="s">
        <v>68</v>
      </c>
      <c r="W8" s="20" t="s">
        <v>39</v>
      </c>
      <c r="X8" s="44" t="s">
        <v>72</v>
      </c>
      <c r="Y8" s="29"/>
      <c r="Z8" s="29"/>
    </row>
    <row r="9" spans="2:26" s="4" customFormat="1" ht="30" customHeight="1">
      <c r="B9" s="33" t="s">
        <v>26</v>
      </c>
      <c r="C9" s="41" t="s">
        <v>59</v>
      </c>
      <c r="D9" s="21" t="s">
        <v>36</v>
      </c>
      <c r="E9" s="34"/>
      <c r="F9" s="34"/>
      <c r="G9" s="34"/>
      <c r="H9" s="34"/>
      <c r="I9" s="34"/>
      <c r="J9" s="34"/>
      <c r="K9" s="34"/>
      <c r="L9" s="34"/>
      <c r="M9" s="35">
        <v>1</v>
      </c>
      <c r="N9" s="36"/>
      <c r="O9" s="37"/>
      <c r="P9" s="37">
        <v>4390</v>
      </c>
      <c r="Q9" s="37">
        <f t="shared" si="0"/>
        <v>4390</v>
      </c>
      <c r="R9" s="37">
        <v>4500</v>
      </c>
      <c r="S9" s="37">
        <f t="shared" si="1"/>
        <v>4500</v>
      </c>
      <c r="T9" s="37">
        <f t="shared" si="2"/>
        <v>4445</v>
      </c>
      <c r="U9" s="37">
        <f t="shared" si="3"/>
        <v>4445</v>
      </c>
      <c r="V9" s="51" t="s">
        <v>68</v>
      </c>
      <c r="W9" s="40" t="s">
        <v>39</v>
      </c>
      <c r="X9" s="44" t="s">
        <v>73</v>
      </c>
      <c r="Y9" s="29"/>
      <c r="Z9" s="29"/>
    </row>
    <row r="10" spans="2:26" s="4" customFormat="1" ht="32.25" customHeight="1">
      <c r="B10" s="31" t="s">
        <v>27</v>
      </c>
      <c r="C10" s="42" t="s">
        <v>54</v>
      </c>
      <c r="D10" s="21" t="s">
        <v>36</v>
      </c>
      <c r="E10" s="22"/>
      <c r="F10" s="23"/>
      <c r="G10" s="24"/>
      <c r="H10" s="25"/>
      <c r="I10" s="26"/>
      <c r="J10" s="23"/>
      <c r="K10" s="24"/>
      <c r="L10" s="27"/>
      <c r="M10" s="30">
        <v>1</v>
      </c>
      <c r="N10" s="19"/>
      <c r="O10" s="14"/>
      <c r="P10" s="37">
        <v>4390</v>
      </c>
      <c r="Q10" s="14">
        <f t="shared" si="0"/>
        <v>4390</v>
      </c>
      <c r="R10" s="37">
        <v>4500</v>
      </c>
      <c r="S10" s="37">
        <f t="shared" si="1"/>
        <v>4500</v>
      </c>
      <c r="T10" s="37">
        <f t="shared" si="2"/>
        <v>4445</v>
      </c>
      <c r="U10" s="37">
        <f t="shared" si="3"/>
        <v>4445</v>
      </c>
      <c r="V10" s="51" t="s">
        <v>68</v>
      </c>
      <c r="W10" s="40" t="s">
        <v>39</v>
      </c>
      <c r="X10" s="44" t="s">
        <v>74</v>
      </c>
      <c r="Y10" s="29"/>
      <c r="Z10" s="29"/>
    </row>
    <row r="11" spans="2:26" s="4" customFormat="1" ht="33" customHeight="1">
      <c r="B11" s="31" t="s">
        <v>28</v>
      </c>
      <c r="C11" s="42" t="s">
        <v>46</v>
      </c>
      <c r="D11" s="21" t="s">
        <v>36</v>
      </c>
      <c r="E11" s="22"/>
      <c r="F11" s="23"/>
      <c r="G11" s="24"/>
      <c r="H11" s="25"/>
      <c r="I11" s="26"/>
      <c r="J11" s="23"/>
      <c r="K11" s="24"/>
      <c r="L11" s="27"/>
      <c r="M11" s="30">
        <v>1</v>
      </c>
      <c r="N11" s="19"/>
      <c r="O11" s="14"/>
      <c r="P11" s="37">
        <v>4390</v>
      </c>
      <c r="Q11" s="14">
        <f t="shared" si="0"/>
        <v>4390</v>
      </c>
      <c r="R11" s="37">
        <v>4500</v>
      </c>
      <c r="S11" s="37">
        <f t="shared" si="1"/>
        <v>4500</v>
      </c>
      <c r="T11" s="37">
        <f t="shared" si="2"/>
        <v>4445</v>
      </c>
      <c r="U11" s="37">
        <f t="shared" si="3"/>
        <v>4445</v>
      </c>
      <c r="V11" s="51" t="s">
        <v>68</v>
      </c>
      <c r="W11" s="40" t="s">
        <v>39</v>
      </c>
      <c r="X11" s="44" t="s">
        <v>75</v>
      </c>
      <c r="Y11" s="29"/>
      <c r="Z11" s="29"/>
    </row>
    <row r="12" spans="2:26" s="4" customFormat="1" ht="30.75" customHeight="1">
      <c r="B12" s="31" t="s">
        <v>29</v>
      </c>
      <c r="C12" s="42" t="s">
        <v>53</v>
      </c>
      <c r="D12" s="21" t="s">
        <v>36</v>
      </c>
      <c r="E12" s="22"/>
      <c r="F12" s="23"/>
      <c r="G12" s="24"/>
      <c r="H12" s="25"/>
      <c r="I12" s="26"/>
      <c r="J12" s="23"/>
      <c r="K12" s="24"/>
      <c r="L12" s="27"/>
      <c r="M12" s="30">
        <v>1</v>
      </c>
      <c r="N12" s="19"/>
      <c r="O12" s="14"/>
      <c r="P12" s="37">
        <v>4390</v>
      </c>
      <c r="Q12" s="14">
        <f>P12*M12</f>
        <v>4390</v>
      </c>
      <c r="R12" s="37">
        <v>4500</v>
      </c>
      <c r="S12" s="37">
        <f t="shared" si="1"/>
        <v>4500</v>
      </c>
      <c r="T12" s="37">
        <f t="shared" si="2"/>
        <v>4445</v>
      </c>
      <c r="U12" s="37">
        <f t="shared" si="3"/>
        <v>4445</v>
      </c>
      <c r="V12" s="51" t="s">
        <v>68</v>
      </c>
      <c r="W12" s="40" t="s">
        <v>39</v>
      </c>
      <c r="X12" s="44" t="s">
        <v>76</v>
      </c>
      <c r="Y12" s="29"/>
      <c r="Z12" s="29"/>
    </row>
    <row r="13" spans="2:26" s="4" customFormat="1" ht="31.5" customHeight="1">
      <c r="B13" s="31" t="s">
        <v>30</v>
      </c>
      <c r="C13" s="42" t="s">
        <v>56</v>
      </c>
      <c r="D13" s="21" t="s">
        <v>36</v>
      </c>
      <c r="E13" s="22"/>
      <c r="F13" s="23"/>
      <c r="G13" s="24"/>
      <c r="H13" s="25"/>
      <c r="I13" s="26"/>
      <c r="J13" s="23"/>
      <c r="K13" s="24"/>
      <c r="L13" s="27"/>
      <c r="M13" s="30">
        <v>1</v>
      </c>
      <c r="N13" s="19"/>
      <c r="O13" s="14"/>
      <c r="P13" s="37">
        <v>4390</v>
      </c>
      <c r="Q13" s="14">
        <f t="shared" si="0"/>
        <v>4390</v>
      </c>
      <c r="R13" s="37">
        <v>4500</v>
      </c>
      <c r="S13" s="37">
        <f t="shared" si="1"/>
        <v>4500</v>
      </c>
      <c r="T13" s="37">
        <f t="shared" si="2"/>
        <v>4445</v>
      </c>
      <c r="U13" s="37">
        <f t="shared" si="3"/>
        <v>4445</v>
      </c>
      <c r="V13" s="51" t="s">
        <v>68</v>
      </c>
      <c r="W13" s="40" t="s">
        <v>39</v>
      </c>
      <c r="X13" s="44" t="s">
        <v>77</v>
      </c>
      <c r="Y13" s="29"/>
      <c r="Z13" s="29"/>
    </row>
    <row r="14" spans="2:26" s="4" customFormat="1" ht="30" customHeight="1">
      <c r="B14" s="31" t="s">
        <v>31</v>
      </c>
      <c r="C14" s="42" t="s">
        <v>47</v>
      </c>
      <c r="D14" s="21" t="s">
        <v>36</v>
      </c>
      <c r="E14" s="22"/>
      <c r="F14" s="23"/>
      <c r="G14" s="24"/>
      <c r="H14" s="25"/>
      <c r="I14" s="26"/>
      <c r="J14" s="23"/>
      <c r="K14" s="24"/>
      <c r="L14" s="27"/>
      <c r="M14" s="30">
        <v>1</v>
      </c>
      <c r="N14" s="19"/>
      <c r="O14" s="14"/>
      <c r="P14" s="37">
        <v>4390</v>
      </c>
      <c r="Q14" s="14">
        <f t="shared" si="0"/>
        <v>4390</v>
      </c>
      <c r="R14" s="37">
        <v>4500</v>
      </c>
      <c r="S14" s="37">
        <f t="shared" si="1"/>
        <v>4500</v>
      </c>
      <c r="T14" s="37">
        <f t="shared" si="2"/>
        <v>4445</v>
      </c>
      <c r="U14" s="37">
        <f t="shared" si="3"/>
        <v>4445</v>
      </c>
      <c r="V14" s="51" t="s">
        <v>68</v>
      </c>
      <c r="W14" s="40" t="s">
        <v>39</v>
      </c>
      <c r="X14" s="44" t="s">
        <v>78</v>
      </c>
      <c r="Y14" s="29"/>
      <c r="Z14" s="29"/>
    </row>
    <row r="15" spans="2:26" s="4" customFormat="1" ht="32.25" customHeight="1">
      <c r="B15" s="31" t="s">
        <v>32</v>
      </c>
      <c r="C15" s="42" t="s">
        <v>48</v>
      </c>
      <c r="D15" s="21" t="s">
        <v>36</v>
      </c>
      <c r="E15" s="22"/>
      <c r="F15" s="23"/>
      <c r="G15" s="24"/>
      <c r="H15" s="25"/>
      <c r="I15" s="26"/>
      <c r="J15" s="23"/>
      <c r="K15" s="24"/>
      <c r="L15" s="27"/>
      <c r="M15" s="30">
        <v>1</v>
      </c>
      <c r="N15" s="19"/>
      <c r="O15" s="14"/>
      <c r="P15" s="37">
        <v>4390</v>
      </c>
      <c r="Q15" s="14">
        <f t="shared" si="0"/>
        <v>4390</v>
      </c>
      <c r="R15" s="37">
        <v>4500</v>
      </c>
      <c r="S15" s="37">
        <f t="shared" si="1"/>
        <v>4500</v>
      </c>
      <c r="T15" s="37">
        <f t="shared" si="2"/>
        <v>4445</v>
      </c>
      <c r="U15" s="37">
        <f t="shared" si="3"/>
        <v>4445</v>
      </c>
      <c r="V15" s="51" t="s">
        <v>68</v>
      </c>
      <c r="W15" s="20" t="s">
        <v>39</v>
      </c>
      <c r="X15" s="44" t="s">
        <v>79</v>
      </c>
      <c r="Y15" s="29"/>
      <c r="Z15" s="29"/>
    </row>
    <row r="16" spans="2:26" s="4" customFormat="1" ht="38.25">
      <c r="B16" s="33" t="s">
        <v>33</v>
      </c>
      <c r="C16" s="41" t="s">
        <v>49</v>
      </c>
      <c r="D16" s="21" t="s">
        <v>36</v>
      </c>
      <c r="E16" s="34"/>
      <c r="F16" s="34"/>
      <c r="G16" s="34"/>
      <c r="H16" s="34"/>
      <c r="I16" s="34"/>
      <c r="J16" s="34"/>
      <c r="K16" s="34"/>
      <c r="L16" s="34"/>
      <c r="M16" s="35">
        <v>1</v>
      </c>
      <c r="N16" s="36"/>
      <c r="O16" s="37"/>
      <c r="P16" s="37">
        <v>4390</v>
      </c>
      <c r="Q16" s="14">
        <f t="shared" si="0"/>
        <v>4390</v>
      </c>
      <c r="R16" s="37">
        <v>4500</v>
      </c>
      <c r="S16" s="37">
        <f t="shared" si="1"/>
        <v>4500</v>
      </c>
      <c r="T16" s="37">
        <f t="shared" si="2"/>
        <v>4445</v>
      </c>
      <c r="U16" s="37">
        <f t="shared" si="3"/>
        <v>4445</v>
      </c>
      <c r="V16" s="51" t="s">
        <v>68</v>
      </c>
      <c r="W16" s="40" t="s">
        <v>39</v>
      </c>
      <c r="X16" s="44" t="s">
        <v>80</v>
      </c>
      <c r="Y16" s="29"/>
      <c r="Z16" s="29"/>
    </row>
    <row r="17" spans="2:26" s="4" customFormat="1" ht="51">
      <c r="B17" s="33" t="s">
        <v>34</v>
      </c>
      <c r="C17" s="41" t="s">
        <v>52</v>
      </c>
      <c r="D17" s="21" t="s">
        <v>36</v>
      </c>
      <c r="E17" s="34"/>
      <c r="F17" s="34"/>
      <c r="G17" s="34"/>
      <c r="H17" s="34"/>
      <c r="I17" s="34"/>
      <c r="J17" s="34"/>
      <c r="K17" s="34"/>
      <c r="L17" s="34"/>
      <c r="M17" s="35">
        <v>1</v>
      </c>
      <c r="N17" s="36"/>
      <c r="O17" s="37"/>
      <c r="P17" s="37">
        <v>4390</v>
      </c>
      <c r="Q17" s="14">
        <f>P17*M17</f>
        <v>4390</v>
      </c>
      <c r="R17" s="37">
        <v>4500</v>
      </c>
      <c r="S17" s="37">
        <f t="shared" si="1"/>
        <v>4500</v>
      </c>
      <c r="T17" s="37">
        <f t="shared" si="2"/>
        <v>4445</v>
      </c>
      <c r="U17" s="37">
        <f t="shared" si="3"/>
        <v>4445</v>
      </c>
      <c r="V17" s="51" t="s">
        <v>68</v>
      </c>
      <c r="W17" s="20" t="s">
        <v>39</v>
      </c>
      <c r="X17" s="44" t="s">
        <v>81</v>
      </c>
      <c r="Y17" s="29"/>
      <c r="Z17" s="29"/>
    </row>
    <row r="18" spans="2:26" s="4" customFormat="1" ht="38.25">
      <c r="B18" s="31" t="s">
        <v>35</v>
      </c>
      <c r="C18" s="42" t="s">
        <v>57</v>
      </c>
      <c r="D18" s="21" t="s">
        <v>36</v>
      </c>
      <c r="E18" s="22"/>
      <c r="F18" s="23"/>
      <c r="G18" s="24"/>
      <c r="H18" s="25"/>
      <c r="I18" s="26"/>
      <c r="J18" s="23"/>
      <c r="K18" s="24"/>
      <c r="L18" s="27"/>
      <c r="M18" s="30">
        <v>1</v>
      </c>
      <c r="N18" s="19"/>
      <c r="O18" s="14"/>
      <c r="P18" s="37">
        <v>4390</v>
      </c>
      <c r="Q18" s="14">
        <f t="shared" si="0"/>
        <v>4390</v>
      </c>
      <c r="R18" s="37">
        <v>4500</v>
      </c>
      <c r="S18" s="37">
        <f t="shared" si="1"/>
        <v>4500</v>
      </c>
      <c r="T18" s="37">
        <f t="shared" si="2"/>
        <v>4445</v>
      </c>
      <c r="U18" s="37">
        <f t="shared" si="3"/>
        <v>4445</v>
      </c>
      <c r="V18" s="51" t="s">
        <v>68</v>
      </c>
      <c r="W18" s="20" t="s">
        <v>39</v>
      </c>
      <c r="X18" s="44" t="s">
        <v>82</v>
      </c>
      <c r="Y18" s="29"/>
      <c r="Z18" s="29"/>
    </row>
    <row r="19" spans="2:26" s="4" customFormat="1" ht="38.25">
      <c r="B19" s="31" t="s">
        <v>60</v>
      </c>
      <c r="C19" s="42" t="s">
        <v>58</v>
      </c>
      <c r="D19" s="21" t="s">
        <v>36</v>
      </c>
      <c r="E19" s="22"/>
      <c r="F19" s="23"/>
      <c r="G19" s="24"/>
      <c r="H19" s="25"/>
      <c r="I19" s="26"/>
      <c r="J19" s="23"/>
      <c r="K19" s="28"/>
      <c r="L19" s="27"/>
      <c r="M19" s="30">
        <v>1</v>
      </c>
      <c r="N19" s="19"/>
      <c r="O19" s="14"/>
      <c r="P19" s="37">
        <v>4390</v>
      </c>
      <c r="Q19" s="14">
        <f t="shared" si="0"/>
        <v>4390</v>
      </c>
      <c r="R19" s="37">
        <v>4500</v>
      </c>
      <c r="S19" s="37">
        <f t="shared" si="1"/>
        <v>4500</v>
      </c>
      <c r="T19" s="37">
        <f t="shared" si="2"/>
        <v>4445</v>
      </c>
      <c r="U19" s="37">
        <f t="shared" si="3"/>
        <v>4445</v>
      </c>
      <c r="V19" s="51" t="s">
        <v>68</v>
      </c>
      <c r="W19" s="20" t="s">
        <v>39</v>
      </c>
      <c r="X19" s="44" t="s">
        <v>83</v>
      </c>
      <c r="Y19" s="29"/>
      <c r="Z19" s="29"/>
    </row>
    <row r="20" spans="2:26" s="4" customFormat="1" ht="38.25">
      <c r="B20" s="31" t="s">
        <v>61</v>
      </c>
      <c r="C20" s="42" t="s">
        <v>55</v>
      </c>
      <c r="D20" s="21" t="s">
        <v>36</v>
      </c>
      <c r="E20" s="22"/>
      <c r="F20" s="23"/>
      <c r="G20" s="24"/>
      <c r="H20" s="25"/>
      <c r="I20" s="26"/>
      <c r="J20" s="23"/>
      <c r="K20" s="28"/>
      <c r="L20" s="27"/>
      <c r="M20" s="30">
        <v>1</v>
      </c>
      <c r="N20" s="19"/>
      <c r="O20" s="14"/>
      <c r="P20" s="14">
        <v>1800</v>
      </c>
      <c r="Q20" s="14">
        <f>P20*M20</f>
        <v>1800</v>
      </c>
      <c r="R20" s="14">
        <v>2000</v>
      </c>
      <c r="S20" s="37">
        <f t="shared" si="1"/>
        <v>2000</v>
      </c>
      <c r="T20" s="37">
        <f t="shared" si="2"/>
        <v>1900</v>
      </c>
      <c r="U20" s="37">
        <f t="shared" si="3"/>
        <v>1900</v>
      </c>
      <c r="V20" s="51" t="s">
        <v>68</v>
      </c>
      <c r="W20" s="20" t="s">
        <v>39</v>
      </c>
      <c r="X20" s="44" t="s">
        <v>86</v>
      </c>
      <c r="Y20" s="29"/>
      <c r="Z20" s="29"/>
    </row>
    <row r="21" spans="2:26" s="4" customFormat="1" ht="38.25">
      <c r="B21" s="31" t="s">
        <v>62</v>
      </c>
      <c r="C21" s="42" t="s">
        <v>51</v>
      </c>
      <c r="D21" s="21" t="s">
        <v>36</v>
      </c>
      <c r="E21" s="22"/>
      <c r="F21" s="23"/>
      <c r="G21" s="24"/>
      <c r="H21" s="25"/>
      <c r="I21" s="26"/>
      <c r="J21" s="23"/>
      <c r="K21" s="28"/>
      <c r="L21" s="27"/>
      <c r="M21" s="30">
        <v>1</v>
      </c>
      <c r="N21" s="19"/>
      <c r="O21" s="14"/>
      <c r="P21" s="14">
        <v>4390</v>
      </c>
      <c r="Q21" s="14">
        <f t="shared" si="0"/>
        <v>4390</v>
      </c>
      <c r="R21" s="14">
        <v>4500</v>
      </c>
      <c r="S21" s="37">
        <f t="shared" si="1"/>
        <v>4500</v>
      </c>
      <c r="T21" s="37">
        <f t="shared" si="2"/>
        <v>4445</v>
      </c>
      <c r="U21" s="37">
        <f t="shared" si="3"/>
        <v>4445</v>
      </c>
      <c r="V21" s="51" t="s">
        <v>68</v>
      </c>
      <c r="W21" s="20" t="s">
        <v>39</v>
      </c>
      <c r="X21" s="44" t="s">
        <v>84</v>
      </c>
      <c r="Y21" s="29"/>
      <c r="Z21" s="29"/>
    </row>
    <row r="22" spans="2:26" s="4" customFormat="1" ht="38.25">
      <c r="B22" s="31" t="s">
        <v>63</v>
      </c>
      <c r="C22" s="41" t="s">
        <v>37</v>
      </c>
      <c r="D22" s="21" t="s">
        <v>36</v>
      </c>
      <c r="E22" s="22"/>
      <c r="F22" s="23"/>
      <c r="G22" s="24"/>
      <c r="H22" s="25"/>
      <c r="I22" s="26"/>
      <c r="J22" s="23"/>
      <c r="K22" s="24"/>
      <c r="L22" s="27"/>
      <c r="M22" s="30">
        <v>2</v>
      </c>
      <c r="N22" s="19"/>
      <c r="O22" s="14"/>
      <c r="P22" s="14">
        <v>3890</v>
      </c>
      <c r="Q22" s="14">
        <f t="shared" si="0"/>
        <v>7780</v>
      </c>
      <c r="R22" s="14">
        <v>4200</v>
      </c>
      <c r="S22" s="37">
        <f t="shared" si="1"/>
        <v>8400</v>
      </c>
      <c r="T22" s="37">
        <f t="shared" si="2"/>
        <v>4045</v>
      </c>
      <c r="U22" s="37">
        <f t="shared" si="3"/>
        <v>8090</v>
      </c>
      <c r="V22" s="51" t="s">
        <v>68</v>
      </c>
      <c r="W22" s="20" t="s">
        <v>40</v>
      </c>
      <c r="X22" s="44" t="s">
        <v>85</v>
      </c>
      <c r="Y22" s="29"/>
      <c r="Z22" s="29"/>
    </row>
    <row r="23" spans="2:26" s="4" customFormat="1" ht="51">
      <c r="B23" s="31" t="s">
        <v>64</v>
      </c>
      <c r="C23" s="53" t="s">
        <v>89</v>
      </c>
      <c r="D23" s="21" t="s">
        <v>36</v>
      </c>
      <c r="E23" s="22"/>
      <c r="F23" s="23"/>
      <c r="G23" s="24"/>
      <c r="H23" s="25"/>
      <c r="I23" s="26"/>
      <c r="J23" s="23"/>
      <c r="K23" s="24"/>
      <c r="L23" s="27"/>
      <c r="M23" s="30">
        <v>5</v>
      </c>
      <c r="N23" s="19"/>
      <c r="O23" s="14"/>
      <c r="P23" s="14">
        <v>1350</v>
      </c>
      <c r="Q23" s="14">
        <f t="shared" si="0"/>
        <v>6750</v>
      </c>
      <c r="R23" s="37">
        <v>1580</v>
      </c>
      <c r="S23" s="37">
        <f t="shared" si="1"/>
        <v>7900</v>
      </c>
      <c r="T23" s="37">
        <f t="shared" si="2"/>
        <v>1465</v>
      </c>
      <c r="U23" s="37">
        <f t="shared" si="3"/>
        <v>7325</v>
      </c>
      <c r="V23" s="51" t="s">
        <v>68</v>
      </c>
      <c r="W23" s="20" t="s">
        <v>40</v>
      </c>
      <c r="X23" s="44" t="s">
        <v>90</v>
      </c>
      <c r="Y23" s="29"/>
      <c r="Z23" s="29"/>
    </row>
    <row r="24" spans="2:26" s="4" customFormat="1" ht="31.5" customHeight="1">
      <c r="B24" s="31" t="s">
        <v>65</v>
      </c>
      <c r="C24" s="43" t="s">
        <v>38</v>
      </c>
      <c r="D24" s="21" t="s">
        <v>36</v>
      </c>
      <c r="E24" s="22"/>
      <c r="F24" s="23"/>
      <c r="G24" s="24"/>
      <c r="H24" s="25"/>
      <c r="I24" s="26"/>
      <c r="J24" s="23"/>
      <c r="K24" s="24"/>
      <c r="L24" s="27"/>
      <c r="M24" s="30">
        <v>5</v>
      </c>
      <c r="N24" s="19"/>
      <c r="O24" s="14"/>
      <c r="P24" s="14">
        <v>1600</v>
      </c>
      <c r="Q24" s="14">
        <f t="shared" si="0"/>
        <v>8000</v>
      </c>
      <c r="R24" s="14">
        <v>1700</v>
      </c>
      <c r="S24" s="37">
        <f t="shared" si="1"/>
        <v>8500</v>
      </c>
      <c r="T24" s="37">
        <f t="shared" si="2"/>
        <v>1650</v>
      </c>
      <c r="U24" s="37">
        <f t="shared" si="3"/>
        <v>8250</v>
      </c>
      <c r="V24" s="51" t="s">
        <v>68</v>
      </c>
      <c r="W24" s="20" t="s">
        <v>22</v>
      </c>
      <c r="X24" s="52" t="s">
        <v>87</v>
      </c>
      <c r="Y24" s="29"/>
      <c r="Z24" s="29"/>
    </row>
    <row r="25" spans="2:26" s="4" customFormat="1" ht="36" customHeight="1">
      <c r="B25" s="31" t="s">
        <v>88</v>
      </c>
      <c r="C25" s="41" t="s">
        <v>50</v>
      </c>
      <c r="D25" s="21" t="s">
        <v>36</v>
      </c>
      <c r="E25" s="22"/>
      <c r="F25" s="23"/>
      <c r="G25" s="24"/>
      <c r="H25" s="25"/>
      <c r="I25" s="26"/>
      <c r="J25" s="23"/>
      <c r="K25" s="24"/>
      <c r="L25" s="27"/>
      <c r="M25" s="30">
        <v>10</v>
      </c>
      <c r="N25" s="19"/>
      <c r="O25" s="14"/>
      <c r="P25" s="14">
        <v>2600</v>
      </c>
      <c r="Q25" s="14">
        <f t="shared" si="0"/>
        <v>26000</v>
      </c>
      <c r="R25" s="14">
        <v>2700</v>
      </c>
      <c r="S25" s="37">
        <f t="shared" si="1"/>
        <v>27000</v>
      </c>
      <c r="T25" s="37">
        <f t="shared" si="2"/>
        <v>2650</v>
      </c>
      <c r="U25" s="37">
        <f t="shared" si="3"/>
        <v>26500</v>
      </c>
      <c r="V25" s="51" t="s">
        <v>68</v>
      </c>
      <c r="W25" s="20" t="s">
        <v>39</v>
      </c>
      <c r="X25" s="44" t="s">
        <v>82</v>
      </c>
      <c r="Y25" s="29"/>
      <c r="Z25" s="29"/>
    </row>
    <row r="26" spans="2:26" s="4" customFormat="1" ht="30.75" customHeight="1">
      <c r="B26" s="31"/>
      <c r="C26" s="2" t="s">
        <v>21</v>
      </c>
      <c r="D26" s="21"/>
      <c r="E26" s="22"/>
      <c r="F26" s="23"/>
      <c r="G26" s="24"/>
      <c r="H26" s="25"/>
      <c r="I26" s="26"/>
      <c r="J26" s="23"/>
      <c r="K26" s="24"/>
      <c r="L26" s="27"/>
      <c r="M26" s="30"/>
      <c r="N26" s="19"/>
      <c r="O26" s="14"/>
      <c r="P26" s="14"/>
      <c r="Q26" s="15">
        <f>SUM(Q4:Q25)</f>
        <v>111265</v>
      </c>
      <c r="R26" s="17"/>
      <c r="S26" s="32">
        <f>SUM(S4:S25)</f>
        <v>116500</v>
      </c>
      <c r="T26" s="15"/>
      <c r="U26" s="49">
        <f>SUM(U4:U25)</f>
        <v>113882.5</v>
      </c>
      <c r="V26" s="49"/>
      <c r="W26" s="15"/>
      <c r="X26" s="15"/>
      <c r="Y26" s="29"/>
      <c r="Z26" s="29"/>
    </row>
    <row r="27" spans="2:24" ht="33" customHeight="1">
      <c r="B27" s="60"/>
      <c r="C27" s="60"/>
      <c r="D27" s="60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61"/>
      <c r="X27" s="61"/>
    </row>
    <row r="28" spans="2:24" ht="33" customHeight="1">
      <c r="B28" s="46"/>
      <c r="C28" s="47"/>
      <c r="D28" s="54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U28" s="48"/>
      <c r="V28" s="48"/>
      <c r="W28" s="48"/>
      <c r="X28" s="48"/>
    </row>
    <row r="29" spans="2:24" ht="33" customHeight="1">
      <c r="B29" s="46"/>
      <c r="C29" s="46"/>
      <c r="D29" s="46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45"/>
      <c r="X29" s="45"/>
    </row>
    <row r="30" spans="2:24" ht="33" customHeight="1">
      <c r="B30" s="46"/>
      <c r="C30" s="47"/>
      <c r="D30" s="54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13"/>
      <c r="T30" s="13"/>
      <c r="U30" s="13"/>
      <c r="V30" s="13"/>
      <c r="W30" s="55"/>
      <c r="X30" s="55"/>
    </row>
    <row r="31" spans="2:24" ht="33" customHeight="1">
      <c r="B31" s="46"/>
      <c r="C31" s="46"/>
      <c r="D31" s="54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13"/>
      <c r="T31" s="13"/>
      <c r="U31" s="13"/>
      <c r="V31" s="13"/>
      <c r="W31" s="55"/>
      <c r="X31" s="55"/>
    </row>
    <row r="32" spans="2:24" ht="33" customHeight="1">
      <c r="B32" s="46"/>
      <c r="C32" s="46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6"/>
      <c r="S32" s="13"/>
      <c r="T32" s="13"/>
      <c r="U32" s="13"/>
      <c r="V32" s="13"/>
      <c r="W32" s="55"/>
      <c r="X32" s="55"/>
    </row>
    <row r="33" spans="2:24" ht="33" customHeight="1">
      <c r="B33" s="46"/>
      <c r="C33" s="46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6"/>
      <c r="S33" s="56"/>
      <c r="T33" s="13"/>
      <c r="U33" s="13"/>
      <c r="V33" s="13"/>
      <c r="W33" s="55"/>
      <c r="X33" s="55"/>
    </row>
    <row r="34" spans="2:24" ht="33" customHeight="1">
      <c r="B34" s="46"/>
      <c r="C34" s="46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6"/>
      <c r="S34" s="13"/>
      <c r="T34" s="13"/>
      <c r="U34" s="13"/>
      <c r="V34" s="13"/>
      <c r="W34" s="55"/>
      <c r="X34" s="55"/>
    </row>
    <row r="35" spans="2:24" ht="33" customHeight="1">
      <c r="B35" s="46"/>
      <c r="C35" s="46"/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13"/>
      <c r="T35" s="13"/>
      <c r="U35" s="13"/>
      <c r="V35" s="13"/>
      <c r="W35" s="55"/>
      <c r="X35" s="55"/>
    </row>
    <row r="36" spans="2:24" ht="33" customHeight="1">
      <c r="B36" s="46"/>
      <c r="C36" s="46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6"/>
      <c r="S36" s="13"/>
      <c r="T36" s="13"/>
      <c r="U36" s="13"/>
      <c r="V36" s="13"/>
      <c r="W36" s="55"/>
      <c r="X36" s="55"/>
    </row>
    <row r="37" spans="2:24" ht="33" customHeight="1">
      <c r="B37" s="46"/>
      <c r="C37" s="46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13"/>
      <c r="S37" s="13"/>
      <c r="T37" s="13"/>
      <c r="U37" s="13"/>
      <c r="V37" s="13"/>
      <c r="W37" s="55"/>
      <c r="X37" s="55"/>
    </row>
    <row r="38" spans="2:24" ht="33" customHeight="1">
      <c r="B38" s="46"/>
      <c r="C38" s="46"/>
      <c r="D38" s="46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45"/>
      <c r="X38" s="45"/>
    </row>
    <row r="39" spans="2:24" ht="33" customHeight="1">
      <c r="B39" s="46"/>
      <c r="C39" s="46"/>
      <c r="D39" s="46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45"/>
      <c r="X39" s="45"/>
    </row>
    <row r="40" spans="2:24" ht="33" customHeight="1">
      <c r="B40" s="46"/>
      <c r="C40" s="46"/>
      <c r="D40" s="46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45"/>
      <c r="X40" s="45"/>
    </row>
    <row r="41" spans="2:24" ht="33" customHeight="1">
      <c r="B41" s="46"/>
      <c r="C41" s="46"/>
      <c r="D41" s="46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45"/>
      <c r="X41" s="45"/>
    </row>
    <row r="42" spans="2:24" ht="33" customHeight="1">
      <c r="B42" s="46"/>
      <c r="C42" s="46"/>
      <c r="D42" s="46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45"/>
      <c r="X42" s="45"/>
    </row>
    <row r="43" ht="27" customHeight="1"/>
    <row r="44" ht="12.75"/>
    <row r="45" ht="12.75"/>
    <row r="46" ht="12.75"/>
    <row r="47" ht="12.75"/>
    <row r="48" ht="12.75"/>
    <row r="49" ht="12.75"/>
    <row r="50" ht="12.75"/>
    <row r="51" ht="12.75"/>
    <row r="52" ht="12.75"/>
  </sheetData>
  <sheetProtection/>
  <mergeCells count="21">
    <mergeCell ref="D28:R28"/>
    <mergeCell ref="B3:X3"/>
    <mergeCell ref="B1:X1"/>
    <mergeCell ref="B27:D27"/>
    <mergeCell ref="W27:X27"/>
    <mergeCell ref="D30:R30"/>
    <mergeCell ref="W30:X30"/>
    <mergeCell ref="D31:R31"/>
    <mergeCell ref="W31:X31"/>
    <mergeCell ref="D32:R32"/>
    <mergeCell ref="W32:X32"/>
    <mergeCell ref="D36:R36"/>
    <mergeCell ref="W36:X36"/>
    <mergeCell ref="D37:Q37"/>
    <mergeCell ref="W37:X37"/>
    <mergeCell ref="D33:S33"/>
    <mergeCell ref="W33:X33"/>
    <mergeCell ref="D34:R34"/>
    <mergeCell ref="W34:X34"/>
    <mergeCell ref="D35:R35"/>
    <mergeCell ref="W35:X35"/>
  </mergeCells>
  <printOptions/>
  <pageMargins left="0.07874015748031496" right="0.07874015748031496" top="0.1968503937007874" bottom="0.2755905511811024" header="0.15748031496062992" footer="0.15748031496062992"/>
  <pageSetup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</cp:lastModifiedBy>
  <cp:lastPrinted>2021-03-11T07:19:39Z</cp:lastPrinted>
  <dcterms:created xsi:type="dcterms:W3CDTF">1996-10-08T23:32:33Z</dcterms:created>
  <dcterms:modified xsi:type="dcterms:W3CDTF">2021-03-17T09:27:06Z</dcterms:modified>
  <cp:category/>
  <cp:version/>
  <cp:contentType/>
  <cp:contentStatus/>
</cp:coreProperties>
</file>