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сечова станція" sheetId="1" r:id="rId1"/>
    <sheet name="Лист1" sheetId="2" r:id="rId2"/>
    <sheet name="Лист2" sheetId="3" r:id="rId3"/>
  </sheets>
  <definedNames>
    <definedName name="_xlnm.Print_Area" localSheetId="0">'сечова станція'!$B$1:$X$11</definedName>
  </definedNames>
  <calcPr calcId="124519"/>
</workbook>
</file>

<file path=xl/calcChain.xml><?xml version="1.0" encoding="utf-8"?>
<calcChain xmlns="http://schemas.openxmlformats.org/spreadsheetml/2006/main">
  <c r="Q6" i="1"/>
  <c r="Q7"/>
  <c r="Q8"/>
  <c r="Q9"/>
  <c r="Q10"/>
  <c r="T10"/>
  <c r="U10" s="1"/>
  <c r="S10"/>
  <c r="T9"/>
  <c r="U9" s="1"/>
  <c r="S9"/>
  <c r="T8"/>
  <c r="U8" s="1"/>
  <c r="S8"/>
  <c r="T7"/>
  <c r="U7" s="1"/>
  <c r="S7"/>
  <c r="T6"/>
  <c r="U6" s="1"/>
  <c r="S6"/>
  <c r="T5"/>
  <c r="U5" s="1"/>
  <c r="S5"/>
  <c r="Q5"/>
  <c r="Q11" l="1"/>
  <c r="S11"/>
  <c r="U11"/>
</calcChain>
</file>

<file path=xl/sharedStrings.xml><?xml version="1.0" encoding="utf-8"?>
<sst xmlns="http://schemas.openxmlformats.org/spreadsheetml/2006/main" count="58" uniqueCount="43">
  <si>
    <t xml:space="preserve"> №з/п</t>
  </si>
  <si>
    <t>Назва реактиву, або еквівалент</t>
  </si>
  <si>
    <t>Од.вим.</t>
  </si>
  <si>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</si>
  <si>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</si>
  <si>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</si>
  <si>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</si>
  <si>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</si>
  <si>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</si>
  <si>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</si>
  <si>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Старший лаборант УРЦ</t>
  </si>
  <si>
    <t>Загальна кількість</t>
  </si>
  <si>
    <t>Ціна за 1 одиницю без ПДВ</t>
  </si>
  <si>
    <t>ПДВ за 1 одиницю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</si>
  <si>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</si>
  <si>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</si>
  <si>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</si>
  <si>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</si>
  <si>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>Відомості про державну реєстрацію/технічний регламент</t>
  </si>
  <si>
    <t>Код та назва національного класифікатору медичного виробу.</t>
  </si>
  <si>
    <t>Реагенти і витратні матеріали до  сечової станції "iRICELL"</t>
  </si>
  <si>
    <t>iQ Lamina Ламіна iQ розчин</t>
  </si>
  <si>
    <t>компл</t>
  </si>
  <si>
    <t>58237 - Буферний
розчинник зразків ІВД,
автоматичні /
напівавтоматичні
системи</t>
  </si>
  <si>
    <t>IQ Control/Focus Set Контроль iQ / Набір для фокусування</t>
  </si>
  <si>
    <t>компл.</t>
  </si>
  <si>
    <t>63319 - Загальний
контрольний матеріал
ідентифікації
мікроорганізмів ІВД</t>
  </si>
  <si>
    <t>iQ Calibrator (Pack) Калібратор iQ</t>
  </si>
  <si>
    <t>30217 - Клінічна хімія,
однокомпонентний
калібратор</t>
  </si>
  <si>
    <t>iChem VELOCITY Urine Chemistry STRIPS Тестові смужки iChem
VELOCITY</t>
  </si>
  <si>
    <t>пач.</t>
  </si>
  <si>
    <t>54514 - Численні
аналіти сечі IVD,
набір, колориметрична
тест-смужка, експрес-
аналіз</t>
  </si>
  <si>
    <t>IRISpec CA/CB/CC Контроль якості IRISpec CA/CB/CC</t>
  </si>
  <si>
    <t>iChem VELOCITY Wash Solution Промивний розчин iChem VELOCITY</t>
  </si>
  <si>
    <t>59058 - Миючий /
очищуючий розчин
ІВД, для
автоматизованих /
полуавтоматізіванних
систем</t>
  </si>
  <si>
    <t>Всього:</t>
  </si>
  <si>
    <t>Медико-технічне завдання на реагенти для Українського Референс-центру з клінічної лабораторної діагностики та метрології в 2021 році</t>
  </si>
  <si>
    <t>НАЦІОНАЛЬНИЙ КЛАСИФІКАТОР УКРАЇНИ Єдиний закупівельний словник ДК 021:2015</t>
  </si>
  <si>
    <t>Код ДК 021:2015-33696700-2- Реактиви для аналізів сечі</t>
  </si>
  <si>
    <t>Декларація про відповідність №0151 від 01.02.2021р по 16.09.2025р.</t>
  </si>
  <si>
    <t xml:space="preserve">
Декларація про відповідність №0151 від 01.02.2021р по 16.09.2025р.</t>
  </si>
  <si>
    <t>О.М. Гаврилюк</t>
  </si>
  <si>
    <t>Лот 2 - Реагенти до сечової станції "iRICELL"</t>
  </si>
</sst>
</file>

<file path=xl/styles.xml><?xml version="1.0" encoding="utf-8"?>
<styleSheet xmlns="http://schemas.openxmlformats.org/spreadsheetml/2006/main">
  <fonts count="17">
    <font>
      <sz val="10"/>
      <color rgb="FF00000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993300"/>
      <name val="Times New Roman"/>
      <family val="1"/>
      <charset val="204"/>
    </font>
    <font>
      <b/>
      <sz val="10"/>
      <color rgb="FF33CCCC"/>
      <name val="Times New Roman"/>
      <family val="1"/>
      <charset val="204"/>
    </font>
    <font>
      <b/>
      <sz val="10"/>
      <color rgb="FF33996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80008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/>
    <xf numFmtId="49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0" fontId="5" fillId="0" borderId="3" xfId="0" applyFont="1" applyBorder="1"/>
    <xf numFmtId="0" fontId="5" fillId="0" borderId="0" xfId="0" applyFont="1" applyAlignment="1"/>
    <xf numFmtId="49" fontId="6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/>
    <xf numFmtId="49" fontId="5" fillId="0" borderId="0" xfId="0" applyNumberFormat="1" applyFont="1" applyAlignment="1"/>
    <xf numFmtId="0" fontId="12" fillId="0" borderId="5" xfId="0" applyFont="1" applyBorder="1" applyAlignment="1">
      <alignment horizontal="center" vertical="top" wrapText="1"/>
    </xf>
    <xf numFmtId="49" fontId="4" fillId="0" borderId="0" xfId="0" applyNumberFormat="1" applyFont="1" applyAlignment="1"/>
    <xf numFmtId="0" fontId="5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 wrapText="1"/>
    </xf>
    <xf numFmtId="2" fontId="6" fillId="0" borderId="5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top" wrapText="1"/>
    </xf>
    <xf numFmtId="0" fontId="0" fillId="0" borderId="0" xfId="0" applyFont="1" applyAlignment="1"/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6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/>
    <xf numFmtId="49" fontId="6" fillId="0" borderId="1" xfId="0" applyNumberFormat="1" applyFont="1" applyBorder="1" applyAlignment="1">
      <alignment horizontal="left" vertical="center"/>
    </xf>
    <xf numFmtId="0" fontId="5" fillId="0" borderId="6" xfId="0" applyFont="1" applyBorder="1"/>
    <xf numFmtId="0" fontId="6" fillId="0" borderId="1" xfId="0" applyFont="1" applyBorder="1" applyAlignment="1">
      <alignment horizontal="left"/>
    </xf>
  </cellXfs>
  <cellStyles count="1">
    <cellStyle name="Обычный" xfId="0" builtinId="0"/>
  </cellStyles>
  <dxfs count="1">
    <dxf>
      <font>
        <color rgb="FF000000"/>
      </font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5"/>
  <sheetViews>
    <sheetView tabSelected="1" workbookViewId="0">
      <selection activeCell="AC6" sqref="AC6"/>
    </sheetView>
  </sheetViews>
  <sheetFormatPr defaultColWidth="14.42578125" defaultRowHeight="15" customHeight="1"/>
  <cols>
    <col min="1" max="1" width="0.42578125" customWidth="1"/>
    <col min="2" max="2" width="4.85546875" customWidth="1"/>
    <col min="3" max="3" width="28.5703125" customWidth="1"/>
    <col min="4" max="4" width="6.5703125" customWidth="1"/>
    <col min="5" max="5" width="12.7109375" hidden="1" customWidth="1"/>
    <col min="6" max="6" width="9.140625" hidden="1" customWidth="1"/>
    <col min="7" max="7" width="10.42578125" hidden="1" customWidth="1"/>
    <col min="8" max="8" width="12.5703125" hidden="1" customWidth="1"/>
    <col min="9" max="9" width="8.42578125" hidden="1" customWidth="1"/>
    <col min="10" max="10" width="8.7109375" hidden="1" customWidth="1"/>
    <col min="11" max="11" width="6.7109375" hidden="1" customWidth="1"/>
    <col min="12" max="12" width="5.7109375" hidden="1" customWidth="1"/>
    <col min="13" max="13" width="6.7109375" customWidth="1"/>
    <col min="14" max="15" width="11.42578125" hidden="1" customWidth="1"/>
    <col min="16" max="16" width="9.140625" customWidth="1"/>
    <col min="17" max="17" width="9.5703125" customWidth="1"/>
    <col min="18" max="18" width="8.42578125" customWidth="1"/>
    <col min="19" max="19" width="9.28515625" customWidth="1"/>
    <col min="20" max="21" width="10.28515625" customWidth="1"/>
    <col min="22" max="22" width="12.140625" style="35" customWidth="1"/>
    <col min="23" max="23" width="15.140625" customWidth="1"/>
    <col min="24" max="24" width="16.28515625" customWidth="1"/>
    <col min="25" max="27" width="8" customWidth="1"/>
  </cols>
  <sheetData>
    <row r="1" spans="1:27" ht="30.75" customHeight="1">
      <c r="A1" s="4"/>
      <c r="B1" s="48" t="s">
        <v>36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"/>
    </row>
    <row r="2" spans="1:27" ht="89.25" customHeight="1">
      <c r="A2" s="6"/>
      <c r="B2" s="7" t="s">
        <v>0</v>
      </c>
      <c r="C2" s="36" t="s">
        <v>1</v>
      </c>
      <c r="D2" s="37" t="s">
        <v>2</v>
      </c>
      <c r="E2" s="8" t="s">
        <v>3</v>
      </c>
      <c r="F2" s="9" t="s">
        <v>4</v>
      </c>
      <c r="G2" s="10" t="s">
        <v>5</v>
      </c>
      <c r="H2" s="11" t="s">
        <v>6</v>
      </c>
      <c r="I2" s="12" t="s">
        <v>7</v>
      </c>
      <c r="J2" s="8" t="s">
        <v>8</v>
      </c>
      <c r="K2" s="13" t="s">
        <v>9</v>
      </c>
      <c r="L2" s="13" t="s">
        <v>10</v>
      </c>
      <c r="M2" s="36" t="s">
        <v>11</v>
      </c>
      <c r="N2" s="14" t="s">
        <v>12</v>
      </c>
      <c r="O2" s="14" t="s">
        <v>13</v>
      </c>
      <c r="P2" s="38" t="s">
        <v>14</v>
      </c>
      <c r="Q2" s="39" t="s">
        <v>15</v>
      </c>
      <c r="R2" s="38" t="s">
        <v>16</v>
      </c>
      <c r="S2" s="39" t="s">
        <v>15</v>
      </c>
      <c r="T2" s="39" t="s">
        <v>17</v>
      </c>
      <c r="U2" s="39" t="s">
        <v>15</v>
      </c>
      <c r="V2" s="39" t="s">
        <v>37</v>
      </c>
      <c r="W2" s="40" t="s">
        <v>19</v>
      </c>
      <c r="X2" s="41" t="s">
        <v>18</v>
      </c>
      <c r="Y2" s="43"/>
      <c r="Z2" s="1"/>
      <c r="AA2" s="1"/>
    </row>
    <row r="3" spans="1:27" ht="15.75" customHeight="1">
      <c r="A3" s="6"/>
      <c r="B3" s="50" t="s">
        <v>42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1"/>
      <c r="X3" s="15"/>
      <c r="Y3" s="1"/>
      <c r="Z3" s="1"/>
      <c r="AA3" s="1"/>
    </row>
    <row r="4" spans="1:27" ht="12" customHeight="1">
      <c r="A4" s="16"/>
      <c r="B4" s="52" t="s">
        <v>20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1"/>
      <c r="R4" s="15"/>
      <c r="S4" s="15"/>
      <c r="T4" s="15"/>
      <c r="U4" s="15"/>
      <c r="V4" s="15"/>
      <c r="W4" s="17"/>
      <c r="X4" s="15"/>
      <c r="Y4" s="3"/>
      <c r="Z4" s="3"/>
      <c r="AA4" s="3"/>
    </row>
    <row r="5" spans="1:27" ht="54" customHeight="1">
      <c r="A5" s="18"/>
      <c r="B5" s="19">
        <v>1</v>
      </c>
      <c r="C5" s="46" t="s">
        <v>21</v>
      </c>
      <c r="D5" s="20" t="s">
        <v>22</v>
      </c>
      <c r="E5" s="21"/>
      <c r="F5" s="22"/>
      <c r="G5" s="21"/>
      <c r="H5" s="21"/>
      <c r="I5" s="21"/>
      <c r="J5" s="21"/>
      <c r="K5" s="21"/>
      <c r="L5" s="21"/>
      <c r="M5" s="23">
        <v>6</v>
      </c>
      <c r="N5" s="24"/>
      <c r="O5" s="24"/>
      <c r="P5" s="25">
        <v>14445</v>
      </c>
      <c r="Q5" s="26">
        <f t="shared" ref="Q5:Q10" si="0">SUM(P5*M5)</f>
        <v>86670</v>
      </c>
      <c r="R5" s="27">
        <v>15408</v>
      </c>
      <c r="S5" s="26">
        <f t="shared" ref="S5:S10" si="1">(R5*M5)</f>
        <v>92448</v>
      </c>
      <c r="T5" s="27">
        <f t="shared" ref="T5:T10" si="2">(P5+R5)/2</f>
        <v>14926.5</v>
      </c>
      <c r="U5" s="26">
        <f t="shared" ref="U5:U10" si="3">T5*M5</f>
        <v>89559</v>
      </c>
      <c r="V5" s="26" t="s">
        <v>38</v>
      </c>
      <c r="W5" s="42" t="s">
        <v>23</v>
      </c>
      <c r="X5" s="45" t="s">
        <v>39</v>
      </c>
      <c r="Y5" s="44"/>
      <c r="Z5" s="2"/>
      <c r="AA5" s="2"/>
    </row>
    <row r="6" spans="1:27" ht="37.5" customHeight="1">
      <c r="A6" s="16"/>
      <c r="B6" s="19">
        <v>2</v>
      </c>
      <c r="C6" s="46" t="s">
        <v>24</v>
      </c>
      <c r="D6" s="20" t="s">
        <v>25</v>
      </c>
      <c r="E6" s="21"/>
      <c r="F6" s="22"/>
      <c r="G6" s="21"/>
      <c r="H6" s="21"/>
      <c r="I6" s="21"/>
      <c r="J6" s="21"/>
      <c r="K6" s="21"/>
      <c r="L6" s="21"/>
      <c r="M6" s="23">
        <v>1</v>
      </c>
      <c r="N6" s="24"/>
      <c r="O6" s="24"/>
      <c r="P6" s="25">
        <v>5392.8</v>
      </c>
      <c r="Q6" s="26">
        <f t="shared" si="0"/>
        <v>5392.8</v>
      </c>
      <c r="R6" s="27">
        <v>5752.32</v>
      </c>
      <c r="S6" s="26">
        <f t="shared" si="1"/>
        <v>5752.32</v>
      </c>
      <c r="T6" s="27">
        <f t="shared" si="2"/>
        <v>5572.5599999999995</v>
      </c>
      <c r="U6" s="26">
        <f t="shared" si="3"/>
        <v>5572.5599999999995</v>
      </c>
      <c r="V6" s="26" t="s">
        <v>38</v>
      </c>
      <c r="W6" s="42" t="s">
        <v>26</v>
      </c>
      <c r="X6" s="45" t="s">
        <v>39</v>
      </c>
      <c r="Y6" s="2"/>
      <c r="Z6" s="2"/>
      <c r="AA6" s="2"/>
    </row>
    <row r="7" spans="1:27" ht="57" customHeight="1">
      <c r="A7" s="16"/>
      <c r="B7" s="19">
        <v>3</v>
      </c>
      <c r="C7" s="46" t="s">
        <v>27</v>
      </c>
      <c r="D7" s="20" t="s">
        <v>22</v>
      </c>
      <c r="E7" s="21"/>
      <c r="F7" s="22"/>
      <c r="G7" s="21"/>
      <c r="H7" s="21"/>
      <c r="I7" s="21"/>
      <c r="J7" s="21"/>
      <c r="K7" s="21"/>
      <c r="L7" s="21"/>
      <c r="M7" s="23">
        <v>1</v>
      </c>
      <c r="N7" s="24"/>
      <c r="O7" s="24"/>
      <c r="P7" s="25">
        <v>6355.8</v>
      </c>
      <c r="Q7" s="26">
        <f t="shared" si="0"/>
        <v>6355.8</v>
      </c>
      <c r="R7" s="28">
        <v>6779.52</v>
      </c>
      <c r="S7" s="26">
        <f t="shared" si="1"/>
        <v>6779.52</v>
      </c>
      <c r="T7" s="27">
        <f t="shared" si="2"/>
        <v>6567.66</v>
      </c>
      <c r="U7" s="26">
        <f t="shared" si="3"/>
        <v>6567.66</v>
      </c>
      <c r="V7" s="26" t="s">
        <v>38</v>
      </c>
      <c r="W7" s="42" t="s">
        <v>28</v>
      </c>
      <c r="X7" s="45" t="s">
        <v>39</v>
      </c>
      <c r="Y7" s="2"/>
      <c r="Z7" s="2"/>
      <c r="AA7" s="2"/>
    </row>
    <row r="8" spans="1:27" ht="56.25" customHeight="1">
      <c r="A8" s="16"/>
      <c r="B8" s="19">
        <v>4</v>
      </c>
      <c r="C8" s="46" t="s">
        <v>29</v>
      </c>
      <c r="D8" s="20" t="s">
        <v>30</v>
      </c>
      <c r="E8" s="21"/>
      <c r="F8" s="29"/>
      <c r="G8" s="21"/>
      <c r="H8" s="21"/>
      <c r="I8" s="21"/>
      <c r="J8" s="21"/>
      <c r="K8" s="21"/>
      <c r="L8" s="21"/>
      <c r="M8" s="23">
        <v>60</v>
      </c>
      <c r="N8" s="24"/>
      <c r="O8" s="24"/>
      <c r="P8" s="25">
        <v>770.4</v>
      </c>
      <c r="Q8" s="26">
        <f t="shared" si="0"/>
        <v>46224</v>
      </c>
      <c r="R8" s="30">
        <v>821.76</v>
      </c>
      <c r="S8" s="26">
        <f t="shared" si="1"/>
        <v>49305.599999999999</v>
      </c>
      <c r="T8" s="27">
        <f t="shared" si="2"/>
        <v>796.07999999999993</v>
      </c>
      <c r="U8" s="26">
        <f t="shared" si="3"/>
        <v>47764.799999999996</v>
      </c>
      <c r="V8" s="26" t="s">
        <v>38</v>
      </c>
      <c r="W8" s="42" t="s">
        <v>31</v>
      </c>
      <c r="X8" s="45" t="s">
        <v>40</v>
      </c>
      <c r="Y8" s="2"/>
      <c r="Z8" s="2"/>
      <c r="AA8" s="2"/>
    </row>
    <row r="9" spans="1:27" ht="64.5" customHeight="1">
      <c r="A9" s="6"/>
      <c r="B9" s="19">
        <v>5</v>
      </c>
      <c r="C9" s="46" t="s">
        <v>32</v>
      </c>
      <c r="D9" s="20" t="s">
        <v>22</v>
      </c>
      <c r="E9" s="21"/>
      <c r="F9" s="22"/>
      <c r="G9" s="21"/>
      <c r="H9" s="21"/>
      <c r="I9" s="21"/>
      <c r="J9" s="21"/>
      <c r="K9" s="21"/>
      <c r="L9" s="21"/>
      <c r="M9" s="23">
        <v>1</v>
      </c>
      <c r="N9" s="24"/>
      <c r="O9" s="24"/>
      <c r="P9" s="25">
        <v>9309</v>
      </c>
      <c r="Q9" s="26">
        <f t="shared" si="0"/>
        <v>9309</v>
      </c>
      <c r="R9" s="25">
        <v>9929.6</v>
      </c>
      <c r="S9" s="26">
        <f t="shared" si="1"/>
        <v>9929.6</v>
      </c>
      <c r="T9" s="27">
        <f t="shared" si="2"/>
        <v>9619.2999999999993</v>
      </c>
      <c r="U9" s="26">
        <f t="shared" si="3"/>
        <v>9619.2999999999993</v>
      </c>
      <c r="V9" s="26" t="s">
        <v>38</v>
      </c>
      <c r="W9" s="42" t="s">
        <v>26</v>
      </c>
      <c r="X9" s="46" t="s">
        <v>39</v>
      </c>
      <c r="Y9" s="3"/>
      <c r="Z9" s="3"/>
      <c r="AA9" s="3"/>
    </row>
    <row r="10" spans="1:27" ht="84" customHeight="1">
      <c r="A10" s="6"/>
      <c r="B10" s="19">
        <v>6</v>
      </c>
      <c r="C10" s="46" t="s">
        <v>33</v>
      </c>
      <c r="D10" s="20" t="s">
        <v>22</v>
      </c>
      <c r="E10" s="21"/>
      <c r="F10" s="22"/>
      <c r="G10" s="21"/>
      <c r="H10" s="21"/>
      <c r="I10" s="21"/>
      <c r="J10" s="21"/>
      <c r="K10" s="21"/>
      <c r="L10" s="21"/>
      <c r="M10" s="23">
        <v>2</v>
      </c>
      <c r="N10" s="24"/>
      <c r="O10" s="24"/>
      <c r="P10" s="25">
        <v>3852</v>
      </c>
      <c r="Q10" s="26">
        <f t="shared" si="0"/>
        <v>7704</v>
      </c>
      <c r="R10" s="25">
        <v>4108.8</v>
      </c>
      <c r="S10" s="26">
        <f t="shared" si="1"/>
        <v>8217.6</v>
      </c>
      <c r="T10" s="27">
        <f t="shared" si="2"/>
        <v>3980.4</v>
      </c>
      <c r="U10" s="26">
        <f t="shared" si="3"/>
        <v>7960.8</v>
      </c>
      <c r="V10" s="26" t="s">
        <v>38</v>
      </c>
      <c r="W10" s="42" t="s">
        <v>34</v>
      </c>
      <c r="X10" s="46" t="s">
        <v>39</v>
      </c>
      <c r="Y10" s="3"/>
      <c r="Z10" s="3"/>
      <c r="AA10" s="3"/>
    </row>
    <row r="11" spans="1:27" ht="25.5" customHeight="1">
      <c r="A11" s="6"/>
      <c r="B11" s="19"/>
      <c r="C11" s="32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 t="s">
        <v>35</v>
      </c>
      <c r="Q11" s="33">
        <f>SUM(Q5:Q10)</f>
        <v>161655.6</v>
      </c>
      <c r="R11" s="27"/>
      <c r="S11" s="33">
        <f>SUM(S5:S10)</f>
        <v>172432.64000000001</v>
      </c>
      <c r="T11" s="15"/>
      <c r="U11" s="33">
        <f>SUM(U5:U10)</f>
        <v>167044.11999999997</v>
      </c>
      <c r="V11" s="33"/>
      <c r="W11" s="34"/>
      <c r="X11" s="15"/>
      <c r="Y11" s="3"/>
      <c r="Z11" s="3"/>
      <c r="AA11" s="3"/>
    </row>
    <row r="12" spans="1:27" ht="12.75" customHeight="1">
      <c r="B12" s="47"/>
      <c r="C12" s="47"/>
      <c r="D12" s="47"/>
      <c r="E12" s="47"/>
      <c r="F12" s="47"/>
      <c r="G12" s="47"/>
      <c r="H12" s="47"/>
      <c r="I12" s="47"/>
      <c r="J12" s="47"/>
      <c r="K12" s="47" t="s">
        <v>41</v>
      </c>
      <c r="L12" s="47"/>
      <c r="M12" s="47"/>
      <c r="N12" s="47"/>
      <c r="O12" s="47"/>
      <c r="P12" s="47"/>
      <c r="Q12" s="47"/>
      <c r="R12" s="47"/>
    </row>
    <row r="13" spans="1:27" ht="12.75" customHeight="1"/>
    <row r="14" spans="1:27" ht="12.75" customHeight="1"/>
    <row r="15" spans="1:27" ht="12.75" customHeight="1"/>
    <row r="16" spans="1:2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</sheetData>
  <mergeCells count="3">
    <mergeCell ref="B1:W1"/>
    <mergeCell ref="B3:W3"/>
    <mergeCell ref="B4:Q4"/>
  </mergeCells>
  <conditionalFormatting sqref="R7:R8">
    <cfRule type="notContainsBlanks" dxfId="0" priority="1">
      <formula>LEN(TRIM(R7))&gt;0</formula>
    </cfRule>
  </conditionalFormatting>
  <pageMargins left="0.7" right="0.7" top="0.75" bottom="0.75" header="0" footer="0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сечова станція</vt:lpstr>
      <vt:lpstr>Лист1</vt:lpstr>
      <vt:lpstr>Лист2</vt:lpstr>
      <vt:lpstr>'сечова станція'!Область_печати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cp:lastPrinted>2021-08-11T13:24:13Z</cp:lastPrinted>
  <dcterms:created xsi:type="dcterms:W3CDTF">2021-01-19T12:52:15Z</dcterms:created>
  <dcterms:modified xsi:type="dcterms:W3CDTF">2021-08-13T07:36:41Z</dcterms:modified>
</cp:coreProperties>
</file>