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8_{3492E6AA-E716-4175-BAED-B686C791865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  <c r="L17" i="1" l="1"/>
  <c r="L11" i="1"/>
  <c r="H6" i="1"/>
  <c r="L6" i="1" s="1"/>
  <c r="H7" i="1"/>
  <c r="L7" i="1" s="1"/>
  <c r="H8" i="1"/>
  <c r="L8" i="1" s="1"/>
  <c r="H9" i="1"/>
  <c r="L9" i="1" s="1"/>
  <c r="H10" i="1"/>
  <c r="L10" i="1" s="1"/>
  <c r="H11" i="1"/>
  <c r="H12" i="1"/>
  <c r="L12" i="1" s="1"/>
  <c r="H13" i="1"/>
  <c r="L13" i="1" s="1"/>
  <c r="H14" i="1"/>
  <c r="L14" i="1" s="1"/>
  <c r="H15" i="1"/>
  <c r="L15" i="1" s="1"/>
  <c r="H16" i="1"/>
  <c r="L16" i="1" s="1"/>
  <c r="H17" i="1"/>
  <c r="H18" i="1"/>
  <c r="L18" i="1" s="1"/>
  <c r="H19" i="1"/>
  <c r="L19" i="1" s="1"/>
  <c r="H20" i="1"/>
  <c r="L20" i="1" s="1"/>
  <c r="H21" i="1"/>
  <c r="L21" i="1" s="1"/>
  <c r="H22" i="1"/>
  <c r="L22" i="1" s="1"/>
  <c r="H5" i="1"/>
  <c r="L5" i="1" s="1"/>
  <c r="L23" i="1" l="1"/>
  <c r="J23" i="1"/>
  <c r="H23" i="1" l="1"/>
</calcChain>
</file>

<file path=xl/sharedStrings.xml><?xml version="1.0" encoding="utf-8"?>
<sst xmlns="http://schemas.openxmlformats.org/spreadsheetml/2006/main" count="85" uniqueCount="71">
  <si>
    <t>Коди НК</t>
  </si>
  <si>
    <t>№</t>
  </si>
  <si>
    <t>Ціна середня</t>
  </si>
  <si>
    <t>Міжнародна непатентована назва лікарського засобу / Назва медичного виробу (6)</t>
  </si>
  <si>
    <t>Одиниця виміру</t>
  </si>
  <si>
    <t>Кількість</t>
  </si>
  <si>
    <t>Ціна1 за од.,грн</t>
  </si>
  <si>
    <t>Сума 1, грн</t>
  </si>
  <si>
    <t>Ціна2 за од.,грн</t>
  </si>
  <si>
    <t>Сума 2, грн</t>
  </si>
  <si>
    <t>сума середня</t>
  </si>
  <si>
    <t>Ставка % НДС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</si>
  <si>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лікарські засоби різні - код ДК 021:2015: 33690000-3 – (реагенти для ТКМ)</t>
  </si>
  <si>
    <t>Набір реактивів для проведення кількісної ПЛР при детекції, типуванні та моніторингу химеризму - KMRassay qPCR Buffer &amp; Enzyme, на 288 реакцій, Genom Diagnistics, Нідерланди</t>
  </si>
  <si>
    <t xml:space="preserve">Набір для верифікації приладу LabScan 3D. Містить класифікуючі та репортерні мікросфери для верифікації лазерів та протокової системи. </t>
  </si>
  <si>
    <t>42722 - Калібрування / перевірка розчину проточного цитометра IVD</t>
  </si>
  <si>
    <t xml:space="preserve">Набір для калібровки приладу LabScan 3D. Містить класифікуючі та репортерні мікросфери різного зафіксованого розміру для каліюровки лазерів та протокової системи. </t>
  </si>
  <si>
    <t>Набір для визначення передіснуючих антитіл до антигенів класу 1 на протоковому цитометрі. Містить ABScreen Class I Bead Mix – 125 µl флакон, LABScreen Wash Buffer – 10X – 13 ml флакон. Панель антигенів 55-класу I виявляє антитіла класу I HLA в сироватці людини. Достатньо для 25 тестувань</t>
  </si>
  <si>
    <t>30607 - Набір для скринінгу антитіла до
антигену лейкоцитів людини</t>
  </si>
  <si>
    <t>Набір для визначення передіснуючих антитіл до антигенів класу 2 на протоковому цитометрі. Містить ABScreen Class I Bead Mix – 125 µl флакон, LABScreen Wash Buffer – 10X – 13 ml флакон. Панель антигенів 35-класу II виявляє антитіла до HLA класу II в сироватці людини. Достатньо для 25 тестувань</t>
  </si>
  <si>
    <t xml:space="preserve">Набір для проведення тесту лімфоцитотоксичності на протоковому цитометрі. Також призначений для отримання первинних даних для віртуального крос-матч теску. Містить об’єднану панель мікрочастинок з антитілами до HLA класу I та II, щоб відрізнити антитіла до лейкоцитарного антигену людини від аутоантитіл: полімерні частки для захоплення, буфери для лізису/фарбування та буфери для промивання. Достатньо для проведення 25 тестувань. </t>
  </si>
  <si>
    <t xml:space="preserve">Набір реагентів для проведення визначенні кількості та якості ДНК/РНК на флуориметрі Qubit 4.0. Діапазон вимірювання 0.2-100 нг. Достатньо для проведення 500 реакцій. </t>
  </si>
  <si>
    <t>61303 - ПЛР калібрувальний набір ІВД</t>
  </si>
  <si>
    <t>60091 - ПЛР-майстер-мікс амліфікаціонний реагент ІВД, набір</t>
  </si>
  <si>
    <t>Розчин EDTA. 0,5 M.  pН 8,0. Без ДНКаз та РНКаз. Для використання в молекулярно-генетичних дослідженням.  500 ml</t>
  </si>
  <si>
    <t>59119 - фосфатний буфер/ буфер Соренсон, ІВД (Phosphate buffer/Sorenson buffer solution IVD)</t>
  </si>
  <si>
    <t>Розчин TRIS-HCL, PH 8.0, 1M, 1000 мл. Для використання в молекулярно-генетичних дослідженнях</t>
  </si>
  <si>
    <t xml:space="preserve">Набір реагентів для молекулярно-генетичного типування методом сиквенування за Сенгером: локус DQB1 2AMP, екзони 2 та 3.  Містить ампліфікаційну суміш, FastStart Taq Polymerase, ExoSAP-IT, суміші для секвенування та буфер для преципітації. Достатньо для проведення 25 типувань. Сумістний з приладами 3500, 3500Dx виробника Applied Biosystems. </t>
  </si>
  <si>
    <t>30608
Комплект для типізації людського
антигену лейкоцитів</t>
  </si>
  <si>
    <t>Рідина протокова, фокусуюча. 20л. Сумістна з приладом LabScan 3D.</t>
  </si>
  <si>
    <t>63377 - Засіб очищення приладу / аналізатора ІВД</t>
  </si>
  <si>
    <t xml:space="preserve">Планшети для типування, формату Терасакі - 72 лунки. 100 шт/уп. </t>
  </si>
  <si>
    <t>5413 -
Загальна лабораторна тара, багаторазова (General laboratory container, reusable)</t>
  </si>
  <si>
    <t xml:space="preserve">Барвник для біологічного аналізу
Суха речовина, червоно-коричневий порошок
Концентрація в межах 80.00 ÷ 88.00%
</t>
  </si>
  <si>
    <t>43545 
Фарбування гематоксилином і еозином, набір, IVD</t>
  </si>
  <si>
    <t xml:space="preserve">Розчин для біологічного аналізу
Прозора рідина
Аналіз (оксидиметричний) - &gt;=37 % (w/V)
Розчин стабілізований 10% метанолом
</t>
  </si>
  <si>
    <t>57753 
37% розчин формальдегіду ІВД</t>
  </si>
  <si>
    <t xml:space="preserve">Барвник для біологічного аналізу
Суха речовина
</t>
  </si>
  <si>
    <t>59118 
Феноловий червоний, розчин ІВД</t>
  </si>
  <si>
    <t>Барвник у вигляді порошку для біологічного аналізу
Суха речовина</t>
  </si>
  <si>
    <t>43674 
Ізотонічний сольовий розчин, реагент, IVD</t>
  </si>
  <si>
    <t xml:space="preserve">Суха речовина вигляді порошку для біологічного аналізу
</t>
  </si>
  <si>
    <t>63089 
Гемоглобін / гематокрит ІВД, комплект, електрометрія</t>
  </si>
  <si>
    <t>Набір стандартів ДНК злитих транскриптів генів MLL-AF9 типу A e10e6 не менше 5 концентрацій в діапазоні 10 - 100 000 копій/5 мкл. Кількість досліджень – 8.</t>
  </si>
  <si>
    <t>30302 - Набір реагентів для вимірювання зондів DNA</t>
  </si>
  <si>
    <t xml:space="preserve">Набір реактивів повинен мати сертифікацію CE-IVD, бути призначений до застосування в клінічній діагностиці як медичний засіб та мати відповідний до законодавства України вітчизняний Сертифікат відповідності.
Набір реактивів повинен бути сумісним з набором для типування та детекції химеризму KMRtype та набором для моніторингу химеризму KMRtrack
</t>
  </si>
  <si>
    <t>500 мл</t>
  </si>
  <si>
    <t>1000 мл</t>
  </si>
  <si>
    <t>Протокова рідина Luminex Sheath Fluid</t>
  </si>
  <si>
    <t>Планшети для типування Terasaki Tray (STD) на 72 лунки.</t>
  </si>
  <si>
    <t xml:space="preserve"> Еозин Y, д/мікроскопії</t>
  </si>
  <si>
    <t>Формальдегід, 37%, для проведення аналізу</t>
  </si>
  <si>
    <t xml:space="preserve"> Феноловий червоний для аналізу </t>
  </si>
  <si>
    <t xml:space="preserve"> Акрідиновий помаранчевий  для мікроскопії</t>
  </si>
  <si>
    <t xml:space="preserve"> Гемоглобін з бичачої крові</t>
  </si>
  <si>
    <t xml:space="preserve">Наір для верифікації LabScan3D performance verification kit. 1  </t>
  </si>
  <si>
    <t>Набір для калібровки LABScan 3D calibration kit.</t>
  </si>
  <si>
    <t>Розчин EDTA 0,5 M ph8,0 RNAase-free</t>
  </si>
  <si>
    <t>Розчин UltraPure Tris Hydrohloride</t>
  </si>
  <si>
    <t>Набір реагентів LABScreen PRA Class I</t>
  </si>
  <si>
    <t>Набір реагентів LABScreen PRA Class II</t>
  </si>
  <si>
    <t>Набір реагентівFlowDSA-XM</t>
  </si>
  <si>
    <t>Набір реагентівQubit™ DNA HS Assay Kit</t>
  </si>
  <si>
    <t>Набір стандартів ipsogen MLL-AF9 type A e10e6 Standards</t>
  </si>
  <si>
    <t>Набір реагентів для секвенування SeCore DQB1 2AMP Locus Kit Sequencing</t>
  </si>
  <si>
    <t>42722 -+E5:E12 Калібрування / перевірка розчину проточного цитометра IVD</t>
  </si>
  <si>
    <t>МТВ</t>
  </si>
  <si>
    <t xml:space="preserve"> набір</t>
  </si>
  <si>
    <t>набір</t>
  </si>
  <si>
    <t>уп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</si>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</sst>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₴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164" fontId="8" fillId="0" borderId="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3">
    <cellStyle name="Звичайний" xfId="0" builtinId="0"/>
    <cellStyle name="Звичайний 2" xfId="1" xr:uid="{00000000-0005-0000-0000-000000000000}"/>
    <cellStyle name="Звичайний 3" xfId="2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A24" sqref="A24:XFD32"/>
    </sheetView>
  </sheetViews>
  <sheetFormatPr defaultRowHeight="15" x14ac:dyDescent="0.25"/>
  <cols>
    <col min="1" max="1" width="5.85546875" style="2" customWidth="1"/>
    <col min="2" max="2" width="33.7109375" style="2" customWidth="1"/>
    <col min="3" max="3" width="26.28515625" style="2" customWidth="1"/>
    <col min="4" max="4" width="44.42578125" style="2" customWidth="1"/>
    <col min="5" max="5" width="11.42578125" style="2" customWidth="1"/>
    <col min="6" max="6" width="8.7109375" style="3" customWidth="1"/>
    <col min="7" max="7" width="12" style="3" customWidth="1"/>
    <col min="8" max="8" width="13.85546875" style="3" customWidth="1"/>
    <col min="9" max="9" width="12.5703125" style="29" customWidth="1"/>
    <col min="10" max="10" width="12.28515625" style="3" customWidth="1"/>
    <col min="11" max="11" width="14.28515625" style="4" customWidth="1"/>
    <col min="12" max="12" width="14.7109375" style="4" customWidth="1"/>
    <col min="13" max="16384" width="9.140625" style="1"/>
  </cols>
  <sheetData>
    <row r="1" spans="1:13" x14ac:dyDescent="0.25">
      <c r="B1" s="51" t="s">
        <v>12</v>
      </c>
      <c r="C1" s="51"/>
      <c r="D1" s="51"/>
      <c r="E1" s="51"/>
      <c r="F1" s="51"/>
      <c r="G1" s="51"/>
      <c r="H1" s="51"/>
      <c r="I1" s="51"/>
      <c r="J1" s="51"/>
      <c r="K1" s="2"/>
      <c r="L1" s="2"/>
    </row>
    <row r="2" spans="1:13" x14ac:dyDescent="0.25">
      <c r="B2" s="51"/>
      <c r="C2" s="51"/>
      <c r="D2" s="51"/>
      <c r="E2" s="51"/>
      <c r="F2" s="51"/>
      <c r="G2" s="51"/>
      <c r="H2" s="51"/>
      <c r="I2" s="51"/>
      <c r="J2" s="51"/>
      <c r="K2" s="2"/>
      <c r="L2" s="2"/>
    </row>
    <row r="3" spans="1:13" x14ac:dyDescent="0.25">
      <c r="B3" s="52"/>
      <c r="C3" s="52"/>
      <c r="D3" s="52"/>
      <c r="E3" s="52"/>
      <c r="F3" s="52"/>
      <c r="G3" s="52"/>
      <c r="H3" s="52"/>
      <c r="I3" s="52"/>
      <c r="J3" s="52"/>
      <c r="K3" s="2"/>
      <c r="L3" s="2"/>
    </row>
    <row r="4" spans="1:13" customFormat="1" ht="38.25" x14ac:dyDescent="0.25">
      <c r="A4" s="9" t="s">
        <v>1</v>
      </c>
      <c r="B4" s="9" t="s">
        <v>3</v>
      </c>
      <c r="C4" s="9" t="s">
        <v>0</v>
      </c>
      <c r="D4" s="9" t="s">
        <v>66</v>
      </c>
      <c r="E4" s="9" t="s">
        <v>4</v>
      </c>
      <c r="F4" s="10" t="s">
        <v>5</v>
      </c>
      <c r="G4" s="11" t="s">
        <v>6</v>
      </c>
      <c r="H4" s="12" t="s">
        <v>7</v>
      </c>
      <c r="I4" s="27" t="s">
        <v>8</v>
      </c>
      <c r="J4" s="12" t="s">
        <v>9</v>
      </c>
      <c r="K4" s="11" t="s">
        <v>2</v>
      </c>
      <c r="L4" s="11" t="s">
        <v>10</v>
      </c>
      <c r="M4" s="30" t="s">
        <v>11</v>
      </c>
    </row>
    <row r="5" spans="1:13" customFormat="1" ht="40.5" customHeight="1" x14ac:dyDescent="0.25">
      <c r="A5" s="13">
        <v>1</v>
      </c>
      <c r="B5" s="33" t="s">
        <v>55</v>
      </c>
      <c r="C5" s="33" t="s">
        <v>65</v>
      </c>
      <c r="D5" s="32" t="s">
        <v>14</v>
      </c>
      <c r="E5" s="14" t="s">
        <v>67</v>
      </c>
      <c r="F5" s="13">
        <v>2</v>
      </c>
      <c r="G5" s="31">
        <v>51450</v>
      </c>
      <c r="H5" s="16">
        <f>G5*F5</f>
        <v>102900</v>
      </c>
      <c r="I5" s="16">
        <v>55600</v>
      </c>
      <c r="J5" s="16">
        <f>I5*F5</f>
        <v>111200</v>
      </c>
      <c r="K5" s="16">
        <f>(G5+I5)/2</f>
        <v>53525</v>
      </c>
      <c r="L5" s="16">
        <f>(H5+J5)/2</f>
        <v>107050</v>
      </c>
      <c r="M5" s="17">
        <v>0.2</v>
      </c>
    </row>
    <row r="6" spans="1:13" customFormat="1" ht="51.75" x14ac:dyDescent="0.25">
      <c r="A6" s="13">
        <v>2</v>
      </c>
      <c r="B6" s="43" t="s">
        <v>56</v>
      </c>
      <c r="C6" s="33" t="s">
        <v>15</v>
      </c>
      <c r="D6" s="32" t="s">
        <v>16</v>
      </c>
      <c r="E6" s="14" t="s">
        <v>67</v>
      </c>
      <c r="F6" s="13">
        <v>2</v>
      </c>
      <c r="G6" s="31">
        <v>44400</v>
      </c>
      <c r="H6" s="16">
        <f t="shared" ref="H6:H22" si="0">G6*F6</f>
        <v>88800</v>
      </c>
      <c r="I6" s="16">
        <v>47500</v>
      </c>
      <c r="J6" s="16">
        <f t="shared" ref="J6:J22" si="1">I6*F6</f>
        <v>95000</v>
      </c>
      <c r="K6" s="16">
        <f t="shared" ref="K6:K22" si="2">(G6+I6)/2</f>
        <v>45950</v>
      </c>
      <c r="L6" s="16">
        <f t="shared" ref="L6:L22" si="3">(H6+J6)/2</f>
        <v>91900</v>
      </c>
      <c r="M6" s="17">
        <v>0.2</v>
      </c>
    </row>
    <row r="7" spans="1:13" customFormat="1" ht="77.25" x14ac:dyDescent="0.25">
      <c r="A7" s="13">
        <v>3</v>
      </c>
      <c r="B7" s="44" t="s">
        <v>59</v>
      </c>
      <c r="C7" s="14" t="s">
        <v>18</v>
      </c>
      <c r="D7" s="32" t="s">
        <v>17</v>
      </c>
      <c r="E7" s="14" t="s">
        <v>67</v>
      </c>
      <c r="F7" s="13">
        <v>1</v>
      </c>
      <c r="G7" s="15">
        <v>80480</v>
      </c>
      <c r="H7" s="16">
        <f t="shared" si="0"/>
        <v>80480</v>
      </c>
      <c r="I7" s="16">
        <v>86900</v>
      </c>
      <c r="J7" s="16">
        <f t="shared" si="1"/>
        <v>86900</v>
      </c>
      <c r="K7" s="16">
        <f t="shared" si="2"/>
        <v>83690</v>
      </c>
      <c r="L7" s="16">
        <f t="shared" si="3"/>
        <v>83690</v>
      </c>
      <c r="M7" s="17">
        <v>0.2</v>
      </c>
    </row>
    <row r="8" spans="1:13" customFormat="1" ht="77.25" x14ac:dyDescent="0.25">
      <c r="A8" s="13">
        <v>4</v>
      </c>
      <c r="B8" s="44" t="s">
        <v>60</v>
      </c>
      <c r="C8" s="14" t="s">
        <v>18</v>
      </c>
      <c r="D8" s="32" t="s">
        <v>19</v>
      </c>
      <c r="E8" s="14" t="s">
        <v>67</v>
      </c>
      <c r="F8" s="13">
        <v>1</v>
      </c>
      <c r="G8" s="15">
        <v>62720</v>
      </c>
      <c r="H8" s="16">
        <f t="shared" si="0"/>
        <v>62720</v>
      </c>
      <c r="I8" s="16">
        <v>67100</v>
      </c>
      <c r="J8" s="16">
        <f t="shared" si="1"/>
        <v>67100</v>
      </c>
      <c r="K8" s="16">
        <f t="shared" si="2"/>
        <v>64910</v>
      </c>
      <c r="L8" s="16">
        <f t="shared" si="3"/>
        <v>64910</v>
      </c>
      <c r="M8" s="17">
        <v>0.2</v>
      </c>
    </row>
    <row r="9" spans="1:13" customFormat="1" ht="128.25" x14ac:dyDescent="0.25">
      <c r="A9" s="13">
        <v>5</v>
      </c>
      <c r="B9" s="45" t="s">
        <v>61</v>
      </c>
      <c r="C9" s="14" t="s">
        <v>18</v>
      </c>
      <c r="D9" s="32" t="s">
        <v>20</v>
      </c>
      <c r="E9" s="14" t="s">
        <v>67</v>
      </c>
      <c r="F9" s="13">
        <v>1</v>
      </c>
      <c r="G9" s="15">
        <v>72150</v>
      </c>
      <c r="H9" s="16">
        <f t="shared" si="0"/>
        <v>72150</v>
      </c>
      <c r="I9" s="16">
        <v>77900</v>
      </c>
      <c r="J9" s="16">
        <f t="shared" si="1"/>
        <v>77900</v>
      </c>
      <c r="K9" s="16">
        <f t="shared" si="2"/>
        <v>75025</v>
      </c>
      <c r="L9" s="16">
        <f t="shared" si="3"/>
        <v>75025</v>
      </c>
      <c r="M9" s="17">
        <v>0.2</v>
      </c>
    </row>
    <row r="10" spans="1:13" customFormat="1" ht="51.75" x14ac:dyDescent="0.25">
      <c r="A10" s="13">
        <v>6</v>
      </c>
      <c r="B10" s="45" t="s">
        <v>62</v>
      </c>
      <c r="C10" s="14" t="s">
        <v>22</v>
      </c>
      <c r="D10" s="32" t="s">
        <v>21</v>
      </c>
      <c r="E10" s="14" t="s">
        <v>68</v>
      </c>
      <c r="F10" s="13">
        <v>2</v>
      </c>
      <c r="G10" s="15">
        <v>29530</v>
      </c>
      <c r="H10" s="16">
        <f t="shared" si="0"/>
        <v>59060</v>
      </c>
      <c r="I10" s="16">
        <v>31600</v>
      </c>
      <c r="J10" s="16">
        <f t="shared" si="1"/>
        <v>63200</v>
      </c>
      <c r="K10" s="16">
        <f t="shared" si="2"/>
        <v>30565</v>
      </c>
      <c r="L10" s="16">
        <f t="shared" si="3"/>
        <v>61130</v>
      </c>
      <c r="M10" s="17">
        <v>0.2</v>
      </c>
    </row>
    <row r="11" spans="1:13" customFormat="1" ht="51" x14ac:dyDescent="0.25">
      <c r="A11" s="13">
        <v>7</v>
      </c>
      <c r="B11" s="45" t="s">
        <v>63</v>
      </c>
      <c r="C11" s="14" t="s">
        <v>23</v>
      </c>
      <c r="D11" s="37" t="s">
        <v>43</v>
      </c>
      <c r="E11" s="14" t="s">
        <v>67</v>
      </c>
      <c r="F11" s="13">
        <v>1</v>
      </c>
      <c r="G11" s="15">
        <v>16970</v>
      </c>
      <c r="H11" s="16">
        <f t="shared" si="0"/>
        <v>16970</v>
      </c>
      <c r="I11" s="16">
        <v>18500</v>
      </c>
      <c r="J11" s="16">
        <f t="shared" si="1"/>
        <v>18500</v>
      </c>
      <c r="K11" s="16">
        <f t="shared" si="2"/>
        <v>17735</v>
      </c>
      <c r="L11" s="16">
        <f t="shared" si="3"/>
        <v>17735</v>
      </c>
      <c r="M11" s="17">
        <v>0.2</v>
      </c>
    </row>
    <row r="12" spans="1:13" customFormat="1" ht="114.75" x14ac:dyDescent="0.25">
      <c r="A12" s="13">
        <v>8</v>
      </c>
      <c r="B12" s="45" t="s">
        <v>13</v>
      </c>
      <c r="C12" s="14" t="s">
        <v>44</v>
      </c>
      <c r="D12" s="38" t="s">
        <v>45</v>
      </c>
      <c r="E12" s="14" t="s">
        <v>67</v>
      </c>
      <c r="F12" s="13">
        <v>2</v>
      </c>
      <c r="G12" s="15">
        <v>26680</v>
      </c>
      <c r="H12" s="16">
        <f t="shared" si="0"/>
        <v>53360</v>
      </c>
      <c r="I12" s="16">
        <v>29000</v>
      </c>
      <c r="J12" s="16">
        <f t="shared" si="1"/>
        <v>58000</v>
      </c>
      <c r="K12" s="16">
        <f t="shared" si="2"/>
        <v>27840</v>
      </c>
      <c r="L12" s="16">
        <f t="shared" si="3"/>
        <v>55680</v>
      </c>
      <c r="M12" s="17">
        <v>7.0000000000000007E-2</v>
      </c>
    </row>
    <row r="13" spans="1:13" customFormat="1" ht="51" x14ac:dyDescent="0.25">
      <c r="A13" s="13">
        <v>9</v>
      </c>
      <c r="B13" s="45" t="s">
        <v>57</v>
      </c>
      <c r="C13" s="14" t="s">
        <v>25</v>
      </c>
      <c r="D13" s="34" t="s">
        <v>24</v>
      </c>
      <c r="E13" s="14" t="s">
        <v>46</v>
      </c>
      <c r="F13" s="13">
        <v>1</v>
      </c>
      <c r="G13" s="15">
        <v>12880</v>
      </c>
      <c r="H13" s="16">
        <f t="shared" si="0"/>
        <v>12880</v>
      </c>
      <c r="I13" s="16">
        <v>13900</v>
      </c>
      <c r="J13" s="16">
        <f t="shared" si="1"/>
        <v>13900</v>
      </c>
      <c r="K13" s="16">
        <f t="shared" si="2"/>
        <v>13390</v>
      </c>
      <c r="L13" s="16">
        <f t="shared" si="3"/>
        <v>13390</v>
      </c>
      <c r="M13" s="17">
        <v>0.2</v>
      </c>
    </row>
    <row r="14" spans="1:13" customFormat="1" ht="51" x14ac:dyDescent="0.25">
      <c r="A14" s="13">
        <v>10</v>
      </c>
      <c r="B14" s="45" t="s">
        <v>58</v>
      </c>
      <c r="C14" s="14" t="s">
        <v>25</v>
      </c>
      <c r="D14" s="35" t="s">
        <v>26</v>
      </c>
      <c r="E14" s="14" t="s">
        <v>47</v>
      </c>
      <c r="F14" s="13">
        <v>1</v>
      </c>
      <c r="G14" s="15">
        <v>7500</v>
      </c>
      <c r="H14" s="16">
        <f t="shared" si="0"/>
        <v>7500</v>
      </c>
      <c r="I14" s="16">
        <v>8200</v>
      </c>
      <c r="J14" s="16">
        <f t="shared" si="1"/>
        <v>8200</v>
      </c>
      <c r="K14" s="16">
        <f t="shared" si="2"/>
        <v>7850</v>
      </c>
      <c r="L14" s="16">
        <f t="shared" si="3"/>
        <v>7850</v>
      </c>
      <c r="M14" s="17">
        <v>0.2</v>
      </c>
    </row>
    <row r="15" spans="1:13" customFormat="1" ht="102.75" x14ac:dyDescent="0.25">
      <c r="A15" s="13">
        <v>11</v>
      </c>
      <c r="B15" s="45" t="s">
        <v>64</v>
      </c>
      <c r="C15" s="14" t="s">
        <v>28</v>
      </c>
      <c r="D15" s="34" t="s">
        <v>27</v>
      </c>
      <c r="E15" s="14" t="s">
        <v>67</v>
      </c>
      <c r="F15" s="13">
        <v>1</v>
      </c>
      <c r="G15" s="15">
        <v>80590</v>
      </c>
      <c r="H15" s="16">
        <f t="shared" si="0"/>
        <v>80590</v>
      </c>
      <c r="I15" s="16">
        <v>87000</v>
      </c>
      <c r="J15" s="16">
        <f t="shared" si="1"/>
        <v>87000</v>
      </c>
      <c r="K15" s="16">
        <f t="shared" si="2"/>
        <v>83795</v>
      </c>
      <c r="L15" s="16">
        <f t="shared" si="3"/>
        <v>83795</v>
      </c>
      <c r="M15" s="17">
        <v>7.0000000000000007E-2</v>
      </c>
    </row>
    <row r="16" spans="1:13" customFormat="1" ht="26.25" x14ac:dyDescent="0.25">
      <c r="A16" s="13">
        <v>12</v>
      </c>
      <c r="B16" s="43" t="s">
        <v>48</v>
      </c>
      <c r="C16" s="14" t="s">
        <v>30</v>
      </c>
      <c r="D16" s="32" t="s">
        <v>29</v>
      </c>
      <c r="E16" s="33"/>
      <c r="F16" s="13">
        <v>3</v>
      </c>
      <c r="G16" s="31">
        <v>6390</v>
      </c>
      <c r="H16" s="16">
        <f t="shared" si="0"/>
        <v>19170</v>
      </c>
      <c r="I16" s="16">
        <v>7000</v>
      </c>
      <c r="J16" s="16">
        <f t="shared" si="1"/>
        <v>21000</v>
      </c>
      <c r="K16" s="16">
        <f t="shared" si="2"/>
        <v>6695</v>
      </c>
      <c r="L16" s="16">
        <f t="shared" si="3"/>
        <v>20085</v>
      </c>
      <c r="M16" s="17">
        <v>0.2</v>
      </c>
    </row>
    <row r="17" spans="1:13" customFormat="1" ht="51" x14ac:dyDescent="0.25">
      <c r="A17" s="18">
        <v>13</v>
      </c>
      <c r="B17" s="46" t="s">
        <v>49</v>
      </c>
      <c r="C17" s="33" t="s">
        <v>32</v>
      </c>
      <c r="D17" s="32" t="s">
        <v>31</v>
      </c>
      <c r="E17" s="33" t="s">
        <v>69</v>
      </c>
      <c r="F17" s="18">
        <v>2</v>
      </c>
      <c r="G17" s="31">
        <v>6500</v>
      </c>
      <c r="H17" s="16">
        <f t="shared" si="0"/>
        <v>13000</v>
      </c>
      <c r="I17" s="16">
        <v>7100</v>
      </c>
      <c r="J17" s="16">
        <f t="shared" si="1"/>
        <v>14200</v>
      </c>
      <c r="K17" s="16">
        <f t="shared" si="2"/>
        <v>6800</v>
      </c>
      <c r="L17" s="16">
        <f t="shared" si="3"/>
        <v>13600</v>
      </c>
      <c r="M17" s="17">
        <v>0.2</v>
      </c>
    </row>
    <row r="18" spans="1:13" customFormat="1" ht="51" x14ac:dyDescent="0.25">
      <c r="A18" s="13">
        <v>14</v>
      </c>
      <c r="B18" s="43" t="s">
        <v>50</v>
      </c>
      <c r="C18" s="33" t="s">
        <v>34</v>
      </c>
      <c r="D18" s="36" t="s">
        <v>33</v>
      </c>
      <c r="E18" s="33" t="s">
        <v>69</v>
      </c>
      <c r="F18" s="13">
        <v>1</v>
      </c>
      <c r="G18" s="31">
        <v>740</v>
      </c>
      <c r="H18" s="16">
        <f t="shared" si="0"/>
        <v>740</v>
      </c>
      <c r="I18" s="16">
        <v>810</v>
      </c>
      <c r="J18" s="16">
        <f t="shared" si="1"/>
        <v>810</v>
      </c>
      <c r="K18" s="16">
        <f t="shared" si="2"/>
        <v>775</v>
      </c>
      <c r="L18" s="16">
        <f t="shared" si="3"/>
        <v>775</v>
      </c>
      <c r="M18" s="17">
        <v>0.2</v>
      </c>
    </row>
    <row r="19" spans="1:13" customFormat="1" ht="63.75" x14ac:dyDescent="0.25">
      <c r="A19" s="13">
        <v>15</v>
      </c>
      <c r="B19" s="43" t="s">
        <v>51</v>
      </c>
      <c r="C19" s="33" t="s">
        <v>36</v>
      </c>
      <c r="D19" s="36" t="s">
        <v>35</v>
      </c>
      <c r="E19" s="33" t="s">
        <v>70</v>
      </c>
      <c r="F19" s="13">
        <v>1</v>
      </c>
      <c r="G19" s="31">
        <v>520</v>
      </c>
      <c r="H19" s="16">
        <f t="shared" si="0"/>
        <v>520</v>
      </c>
      <c r="I19" s="16">
        <v>600</v>
      </c>
      <c r="J19" s="16">
        <f t="shared" si="1"/>
        <v>600</v>
      </c>
      <c r="K19" s="16">
        <f t="shared" si="2"/>
        <v>560</v>
      </c>
      <c r="L19" s="16">
        <f t="shared" si="3"/>
        <v>560</v>
      </c>
      <c r="M19" s="17">
        <v>0.2</v>
      </c>
    </row>
    <row r="20" spans="1:13" customFormat="1" ht="38.25" x14ac:dyDescent="0.25">
      <c r="A20" s="13">
        <v>16</v>
      </c>
      <c r="B20" s="43" t="s">
        <v>52</v>
      </c>
      <c r="C20" s="33" t="s">
        <v>38</v>
      </c>
      <c r="D20" s="36" t="s">
        <v>37</v>
      </c>
      <c r="E20" s="33" t="s">
        <v>69</v>
      </c>
      <c r="F20" s="13">
        <v>1</v>
      </c>
      <c r="G20" s="31">
        <v>1090</v>
      </c>
      <c r="H20" s="16">
        <f t="shared" si="0"/>
        <v>1090</v>
      </c>
      <c r="I20" s="16">
        <v>1500</v>
      </c>
      <c r="J20" s="16">
        <f t="shared" si="1"/>
        <v>1500</v>
      </c>
      <c r="K20" s="16">
        <f t="shared" si="2"/>
        <v>1295</v>
      </c>
      <c r="L20" s="16">
        <f t="shared" si="3"/>
        <v>1295</v>
      </c>
      <c r="M20" s="17">
        <v>0.2</v>
      </c>
    </row>
    <row r="21" spans="1:13" customFormat="1" ht="38.25" x14ac:dyDescent="0.25">
      <c r="A21" s="13">
        <v>17</v>
      </c>
      <c r="B21" s="43" t="s">
        <v>53</v>
      </c>
      <c r="C21" s="14" t="s">
        <v>40</v>
      </c>
      <c r="D21" s="33" t="s">
        <v>39</v>
      </c>
      <c r="E21" s="33" t="s">
        <v>69</v>
      </c>
      <c r="F21" s="13">
        <v>1</v>
      </c>
      <c r="G21" s="31">
        <v>3030</v>
      </c>
      <c r="H21" s="16">
        <f t="shared" si="0"/>
        <v>3030</v>
      </c>
      <c r="I21" s="16">
        <v>3300</v>
      </c>
      <c r="J21" s="16">
        <f t="shared" si="1"/>
        <v>3300</v>
      </c>
      <c r="K21" s="16">
        <f t="shared" si="2"/>
        <v>3165</v>
      </c>
      <c r="L21" s="16">
        <f t="shared" si="3"/>
        <v>3165</v>
      </c>
      <c r="M21" s="17">
        <v>0.2</v>
      </c>
    </row>
    <row r="22" spans="1:13" customFormat="1" ht="38.25" x14ac:dyDescent="0.25">
      <c r="A22" s="13">
        <v>18</v>
      </c>
      <c r="B22" s="43" t="s">
        <v>54</v>
      </c>
      <c r="C22" s="33" t="s">
        <v>42</v>
      </c>
      <c r="D22" s="36" t="s">
        <v>41</v>
      </c>
      <c r="E22" s="33" t="s">
        <v>69</v>
      </c>
      <c r="F22" s="13">
        <v>1</v>
      </c>
      <c r="G22" s="31">
        <v>4740</v>
      </c>
      <c r="H22" s="16">
        <f t="shared" si="0"/>
        <v>4740</v>
      </c>
      <c r="I22" s="16">
        <v>5100</v>
      </c>
      <c r="J22" s="16">
        <f t="shared" si="1"/>
        <v>5100</v>
      </c>
      <c r="K22" s="16">
        <f t="shared" si="2"/>
        <v>4920</v>
      </c>
      <c r="L22" s="16">
        <f t="shared" si="3"/>
        <v>4920</v>
      </c>
      <c r="M22" s="17">
        <v>0.2</v>
      </c>
    </row>
    <row r="23" spans="1:13" customFormat="1" x14ac:dyDescent="0.25">
      <c r="A23" s="19"/>
      <c r="B23" s="20"/>
      <c r="C23" s="20"/>
      <c r="D23" s="20"/>
      <c r="E23" s="21"/>
      <c r="F23" s="22"/>
      <c r="G23" s="23"/>
      <c r="H23" s="24">
        <f>SUM(H5:H22)</f>
        <v>679700</v>
      </c>
      <c r="I23" s="28"/>
      <c r="J23" s="24">
        <f>SUM(J5:J22)</f>
        <v>733410</v>
      </c>
      <c r="K23" s="25"/>
      <c r="L23" s="25">
        <f>SUM(L5:L22)</f>
        <v>706555</v>
      </c>
      <c r="M23" s="26"/>
    </row>
    <row r="24" spans="1:13" x14ac:dyDescent="0.25">
      <c r="F24" s="39"/>
      <c r="G24" s="29"/>
      <c r="H24" s="39"/>
      <c r="J24" s="39"/>
    </row>
    <row r="25" spans="1:13" ht="15" customHeight="1" x14ac:dyDescent="0.25">
      <c r="B25" s="53"/>
      <c r="C25" s="53"/>
      <c r="D25" s="53"/>
      <c r="E25" s="42"/>
      <c r="F25" s="7"/>
      <c r="G25" s="29"/>
      <c r="H25" s="39"/>
      <c r="J25" s="48"/>
      <c r="K25" s="48"/>
    </row>
    <row r="26" spans="1:13" x14ac:dyDescent="0.25">
      <c r="F26" s="39"/>
      <c r="G26" s="29"/>
      <c r="H26" s="39"/>
      <c r="J26" s="40"/>
      <c r="K26" s="41"/>
    </row>
    <row r="27" spans="1:13" x14ac:dyDescent="0.25">
      <c r="F27" s="39"/>
      <c r="G27" s="29"/>
      <c r="H27" s="39"/>
      <c r="J27" s="41"/>
      <c r="K27" s="6"/>
    </row>
    <row r="28" spans="1:13" ht="33" customHeight="1" x14ac:dyDescent="0.25">
      <c r="F28" s="39"/>
      <c r="G28" s="29"/>
      <c r="H28" s="39"/>
      <c r="J28" s="50"/>
      <c r="K28" s="50"/>
    </row>
    <row r="29" spans="1:13" ht="32.25" customHeight="1" x14ac:dyDescent="0.25">
      <c r="B29" s="53"/>
      <c r="C29" s="53"/>
      <c r="D29" s="53"/>
      <c r="E29" s="42"/>
      <c r="F29" s="7"/>
      <c r="G29" s="29"/>
      <c r="H29" s="39"/>
      <c r="J29" s="48"/>
      <c r="K29" s="48"/>
    </row>
    <row r="30" spans="1:13" ht="30" customHeight="1" x14ac:dyDescent="0.25">
      <c r="B30" s="48"/>
      <c r="C30" s="48"/>
      <c r="D30" s="48"/>
      <c r="E30" s="48"/>
      <c r="F30" s="48"/>
      <c r="G30" s="29"/>
      <c r="H30" s="39"/>
      <c r="J30" s="50"/>
      <c r="K30" s="50"/>
    </row>
    <row r="31" spans="1:13" ht="30" customHeight="1" x14ac:dyDescent="0.25">
      <c r="B31" s="49"/>
      <c r="C31" s="49"/>
      <c r="D31" s="49"/>
      <c r="E31" s="49"/>
      <c r="F31" s="49"/>
      <c r="G31" s="29"/>
      <c r="H31" s="39"/>
      <c r="J31" s="50"/>
      <c r="K31" s="50"/>
    </row>
    <row r="32" spans="1:13" ht="28.5" customHeight="1" x14ac:dyDescent="0.25">
      <c r="B32" s="48"/>
      <c r="C32" s="48"/>
      <c r="D32" s="48"/>
      <c r="E32" s="40"/>
      <c r="F32" s="39"/>
      <c r="G32" s="29"/>
      <c r="H32" s="39"/>
      <c r="J32" s="48"/>
      <c r="K32" s="48"/>
    </row>
    <row r="33" spans="2:11" ht="24.75" customHeight="1" x14ac:dyDescent="0.25">
      <c r="B33" s="1"/>
      <c r="C33" s="1"/>
      <c r="D33" s="1"/>
      <c r="E33" s="1"/>
      <c r="F33" s="39"/>
      <c r="G33" s="29"/>
      <c r="H33" s="39"/>
      <c r="J33" s="6"/>
      <c r="K33" s="6"/>
    </row>
    <row r="34" spans="2:11" ht="30.75" customHeight="1" x14ac:dyDescent="0.25">
      <c r="B34" s="48"/>
      <c r="C34" s="48"/>
      <c r="D34" s="48"/>
      <c r="E34" s="48"/>
      <c r="F34" s="5"/>
      <c r="G34" s="5"/>
      <c r="H34" s="5"/>
      <c r="J34" s="50"/>
      <c r="K34" s="50"/>
    </row>
    <row r="35" spans="2:11" ht="30" customHeight="1" x14ac:dyDescent="0.25">
      <c r="B35" s="48"/>
      <c r="C35" s="48"/>
      <c r="D35" s="48"/>
      <c r="E35" s="48"/>
      <c r="F35" s="5"/>
      <c r="G35" s="5"/>
      <c r="H35" s="5"/>
      <c r="J35" s="50"/>
      <c r="K35" s="50"/>
    </row>
    <row r="36" spans="2:11" x14ac:dyDescent="0.25">
      <c r="B36" s="1"/>
      <c r="C36" s="1"/>
      <c r="D36" s="1"/>
      <c r="E36" s="1"/>
      <c r="F36" s="5"/>
      <c r="G36" s="5"/>
      <c r="H36" s="5"/>
      <c r="J36" s="1"/>
      <c r="K36" s="1"/>
    </row>
    <row r="37" spans="2:11" x14ac:dyDescent="0.25">
      <c r="B37" s="47"/>
      <c r="C37" s="47"/>
      <c r="D37" s="47"/>
      <c r="E37" s="47"/>
      <c r="J37" s="4"/>
    </row>
    <row r="38" spans="2:11" x14ac:dyDescent="0.25">
      <c r="B38" s="1"/>
      <c r="C38" s="1"/>
      <c r="D38" s="1"/>
      <c r="E38" s="1"/>
      <c r="J38" s="1"/>
      <c r="K38" s="1"/>
    </row>
    <row r="39" spans="2:11" x14ac:dyDescent="0.25">
      <c r="B39" s="47"/>
      <c r="C39" s="47"/>
      <c r="D39" s="47"/>
      <c r="E39" s="47"/>
      <c r="J39" s="8"/>
    </row>
    <row r="40" spans="2:11" x14ac:dyDescent="0.25">
      <c r="B40" s="1"/>
      <c r="C40" s="1"/>
      <c r="D40" s="1"/>
      <c r="E40" s="1"/>
      <c r="J40" s="1"/>
      <c r="K40" s="1"/>
    </row>
    <row r="41" spans="2:11" x14ac:dyDescent="0.25">
      <c r="J41" s="4"/>
    </row>
    <row r="42" spans="2:11" x14ac:dyDescent="0.25">
      <c r="B42" s="1"/>
      <c r="C42" s="1"/>
      <c r="D42" s="1"/>
      <c r="E42" s="1"/>
      <c r="J42" s="1"/>
      <c r="K42" s="1"/>
    </row>
  </sheetData>
  <mergeCells count="18">
    <mergeCell ref="J35:K35"/>
    <mergeCell ref="B1:J3"/>
    <mergeCell ref="J25:K25"/>
    <mergeCell ref="J29:K29"/>
    <mergeCell ref="J30:K30"/>
    <mergeCell ref="J31:K31"/>
    <mergeCell ref="J34:K34"/>
    <mergeCell ref="J32:K32"/>
    <mergeCell ref="B25:D25"/>
    <mergeCell ref="J28:K28"/>
    <mergeCell ref="B29:D29"/>
    <mergeCell ref="B37:E37"/>
    <mergeCell ref="B39:E39"/>
    <mergeCell ref="B34:E34"/>
    <mergeCell ref="B35:E35"/>
    <mergeCell ref="B30:F30"/>
    <mergeCell ref="B31:F31"/>
    <mergeCell ref="B32:D32"/>
  </mergeCells>
  <phoneticPr fontId="5" type="noConversion"/>
  <pageMargins left="0.23622047244094491" right="0.23622047244094491" top="0.19685039370078741" bottom="0.15748031496062992" header="0.31496062992125984" footer="0.31496062992125984"/>
  <pageSetup paperSize="9" scale="82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2022-02-07T07:34:01Z</dcterms:modified>
</cp:coreProperties>
</file>