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8_{1C4F33AA-F5DE-463D-A9A5-332DA086286D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5" i="1"/>
  <c r="J6" i="1"/>
  <c r="J7" i="1"/>
  <c r="J8" i="1"/>
  <c r="J9" i="1"/>
  <c r="J10" i="1"/>
  <c r="J11" i="1"/>
  <c r="N11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N33" i="1" s="1"/>
  <c r="J34" i="1"/>
  <c r="J35" i="1"/>
  <c r="J36" i="1"/>
  <c r="J37" i="1"/>
  <c r="J38" i="1"/>
  <c r="J39" i="1"/>
  <c r="J40" i="1"/>
  <c r="J41" i="1"/>
  <c r="J42" i="1"/>
  <c r="J5" i="1"/>
  <c r="M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5" i="1"/>
  <c r="N5" i="1" l="1"/>
  <c r="N10" i="1"/>
  <c r="N38" i="1"/>
  <c r="N22" i="1"/>
  <c r="N18" i="1"/>
  <c r="N39" i="1"/>
  <c r="N28" i="1"/>
  <c r="N6" i="1"/>
  <c r="N24" i="1"/>
  <c r="N42" i="1"/>
  <c r="N41" i="1"/>
  <c r="N29" i="1"/>
  <c r="N25" i="1"/>
  <c r="N23" i="1"/>
  <c r="N16" i="1"/>
  <c r="N7" i="1"/>
  <c r="N8" i="1"/>
  <c r="L43" i="1"/>
  <c r="N26" i="1"/>
  <c r="N40" i="1"/>
  <c r="N37" i="1"/>
  <c r="N36" i="1"/>
  <c r="N35" i="1"/>
  <c r="N34" i="1"/>
  <c r="N32" i="1"/>
  <c r="N31" i="1"/>
  <c r="N30" i="1"/>
  <c r="N27" i="1"/>
  <c r="N21" i="1"/>
  <c r="N20" i="1"/>
  <c r="N19" i="1"/>
  <c r="N17" i="1"/>
  <c r="N15" i="1"/>
  <c r="N14" i="1"/>
  <c r="N13" i="1"/>
  <c r="N12" i="1"/>
  <c r="N9" i="1"/>
  <c r="J43" i="1" l="1"/>
  <c r="N43" i="1" l="1"/>
  <c r="H43" i="1"/>
</calcChain>
</file>

<file path=xl/sharedStrings.xml><?xml version="1.0" encoding="utf-8"?>
<sst xmlns="http://schemas.openxmlformats.org/spreadsheetml/2006/main" count="168" uniqueCount="101">
  <si>
    <t>Коди НК</t>
  </si>
  <si>
    <t>№</t>
  </si>
  <si>
    <t>Ціна середня</t>
  </si>
  <si>
    <t>Міжнародна непатентована назва лікарського засобу / Назва медичного виробу (6)</t>
  </si>
  <si>
    <t>Одиниця виміру</t>
  </si>
  <si>
    <t>Кількість</t>
  </si>
  <si>
    <t>Сума 1, грн</t>
  </si>
  <si>
    <t>Сума 2, грн</t>
  </si>
  <si>
    <t>сума середня</t>
  </si>
  <si>
    <t>Ставка % НДС</t>
  </si>
  <si>
    <t>МТВ</t>
  </si>
  <si>
    <t>Набір реагентів LABScreen PRA Class II</t>
  </si>
  <si>
    <t>Набір для визначення передіснуючих антитіл до антигенів класу 1 на протоковому цитометрі. Містить ABScreen Class I Bead Mix – 125 µl флакон, LABScreen Wash Buffer – 10X – 13 ml флакон. Панель антигенів 55-класу I виявляє антитіла класу I HLA в сироватці людини. Достатньо для 25 тестувань</t>
  </si>
  <si>
    <t>Набір для визначення передіснуючих антитіл до антигенів класу 2 на протоковому цитометрі. Містить ABScreen Class I Bead Mix – 125 µl флакон, LABScreen Wash Buffer – 10X – 13 ml флакон. Панель антигенів 35-класу II виявляє антитіла до HLA класу II в сироватці людини. Достатньо для 25 тестувань</t>
  </si>
  <si>
    <t>63377 - Засіб очищення приладу / аналізатора ІВД</t>
  </si>
  <si>
    <t>набір</t>
  </si>
  <si>
    <t>Набір для визначення передіснуючих антитіл до антигенів класів 1 та 2 на протоковому цитометрі. Містить ABScreen Class I Bead Mix – 125 µl флакон, LABScreen Wash Buffer – 10X – 13 ml флакон. Панель антигенів 35-класу II виявляє антитіла до HLA класу II в сироватці людини. Достатньо для 25 тестувань</t>
  </si>
  <si>
    <t xml:space="preserve">Набір для визначення передіснуючих антитіл до окремих антигенів класу 1, комбінований. Містить мікс полімерних часток – 125 ml / віала, 10X промивочний буфер – 13 ml. Достатньо для проведення 25 тестувань. </t>
  </si>
  <si>
    <t xml:space="preserve">Набір для визначення передіснуючих антитіл до окремих антигенів класу 2, 1а группа. Містить мікс полімерних часток – 125 ml / віала, 10X промивочний буфер – 13 ml. Достатньо для проведення 25 тестувань. </t>
  </si>
  <si>
    <t xml:space="preserve">Негативний контроль для визначення передіснуючих антитіл до окремих антигенів класів 1 та 2, достатньо для виконання 20ти тестувань. </t>
  </si>
  <si>
    <t>Контрольний реагент PE Conjugated Goat IgG, протилюдський. Достатньо для виконання 1000 тестувань</t>
  </si>
  <si>
    <t>Набір реагентів для визначення аутоантитіл першої групи за трансплантації органів: нирки/підшлункова залоза: Vimentin, AGT, PECR, CXCL11, CXCL9, Agrin, IFNG, PLA2R, PTPRN, REG3A; Серце/легені: енолаза, CD36, міозин, HNRNPK, HSCT: тубулін, CHAF1B, GSTT1
Дослідження: FLRT2, IFIH1, AURKA, PPIA, EIF2A, LMNA, PRKCZPRKCH, LMNB, CXCL10, ARHGDIB, GDNF, GAPDH, TNFA. Для застосування з протоковим цитометром. Містить мікс полімерних часток – 125 ml / віала, 10X промивочний буфер – 13 ml. Достатньо для проведення 20 тестувань.</t>
  </si>
  <si>
    <t xml:space="preserve">Негативний контроль для визначення аутоантитіл до окремих антигенів класів 1 та 2, достатньо для виконання 20ти тестувань. </t>
  </si>
  <si>
    <t xml:space="preserve">Позитивний контроль для визначення аутоантитіл до окремих антигенів класів 1 та 2, достатньо для виконання 20ти тестувань. </t>
  </si>
  <si>
    <t>Набір для проведення тесту лімфоцитотоксичності на протоковому цитометрі. Також призначений для отримання первинних даних для віртуального крос-матч теску. Містить об’єднану панель мікрочастинок з антитілами до HLA класу I та II, щоб відрізнити антитіла до лейкоцитарного антигену людини від аутоантитіл: полімерні частки для захоплення, буфери для лізису/фарбування та буфери для промивання. Достатньо для проведення 25 тестувань</t>
  </si>
  <si>
    <t>Набір для визначення специфічності антитіл HLA класу I IgG у сироватці з високим вмістом PRA за допомогою проточної цитометрії. Панель, що складається з 32 мікрокульок, покритих очищеними одиничними або фракційними антигенами HLA класу I, розділених на 4 групи для панелі типування локусів A і B. Достатньо для проведення 10 тестувань</t>
  </si>
  <si>
    <t>Набір для визначення специфічності антитіл HLA класу ІI IgG у сироватці з високим вмістом PRA за допомогою проточної цитометрії. Панель, що складається з 32 мікрокульок, покритих очищеними одиничними або фракційними антигенами HLA класу I, розділених на 4 групи для панелі типування локусів A і B. Достатньо для проведення 10 тестувань</t>
  </si>
  <si>
    <t>Набір на основі п груп полімерніх часток для визначення специфічних IgG HLA-антитіл класу I методом протокової цитометрії. Містить чотири групи специфічних полімерних часток з зафіксованиними HLA-антитілами класу I – 300 мкл, промивочний буфер, марковані 100X FITC протилюдські IgG антитіла – 60 мкл/віала. Достатньо для виконання 10 тестів</t>
  </si>
  <si>
    <t>Набір на основі груп полімерніх часток для визначення специфічних IgG HLA-антитіл класу IІ методом протокової цитометрії. Містить чотири групи специфічних полімерних часток з зафіксованиними HLA-антитілами класу IІ – 300 мкл, промивочний буфер, марковані 100X FITC протилюдські IgG антитіла – 60 мкл/віала. Достатньо для виконання 10 тестів</t>
  </si>
  <si>
    <t>Контрольна негативна сироватка для застосування в комплекті з наборами на основі полімерних часток для скриннінгу IgG HLA-антитіл класів I та ІІ методом протокової цитометрії, 240 мкл, достатньо для виконання 10 тестів</t>
  </si>
  <si>
    <t xml:space="preserve">Контрольна позитивна сироватка для застосування в комплекті з набором на основі полімерних часток для скриннінгу IgG HLA-антитіл класу I методом протокової цитометрії, 240 мкл, достатньо для виконання 10 тестів </t>
  </si>
  <si>
    <t>Контрольна позитивна сироватка для застосування в комплекті з набором на основі полімерних часток для скриннінгу IgG HLA-антитіл класу I методом протокової цитометрії, 240 мкл, достатньо для виконання 10 тестів</t>
  </si>
  <si>
    <t>Контрольні полімерні частинки порівняння для для застосування в комплекті з наборами на основі полімерних часток для скриннінгу IgG HLA-антитіл класів I та ІІ методом протокової цитометрії. Не покриті антигенами HLA і генерують унікальний спектр емісії, що дозволяє змішувати їх із тестовими частинками при визначенні рівня фонової флуоресценції в сироватці крові під час тестування HLA. 50 тестів/набір.</t>
  </si>
  <si>
    <t xml:space="preserve">Набір супроводжуючої реагентики та витратних матеріалів для застосування з тестом на PRA на протоковому цитометрі. Містить: Anti-Human IgG 60 µl віала, промивочний буфер 26 mL </t>
  </si>
  <si>
    <t xml:space="preserve">10тикратний промивочний буфер для для застосування з тестом на PRA на протоковому цитометрі. </t>
  </si>
  <si>
    <t>Набір реагентів для генотипування високої роздільної здатності шляхом секвенування локусів класу I та класу II. Для використання в системах Ion GeneStudio™ S5 Systems Illumina MiSeq, MiniSeq і iSeq. 
Покриття включає:
A (Повний ген)
B (Повний ген)
C (Повний ген)
DRB1 (Екзон 1 + екзон 2 - 3' UTR)
DRB345 (Екзон 2 - 3' UTR)
DQB1 (Екзон 1 + екзон 2 - 3' UTR)
DQA1 (Повний ген)
DPB1 (Екзон 1 + екзон 2 - 3' UTR)
DPA1 (повний ген). Достатньо для 96 зразків.</t>
  </si>
  <si>
    <t xml:space="preserve">Набір для молекулярно-генетичного типування локусу HLA-А методом сиквенування по Сенгеру. Екзони 1,2,3, 4 та 5
Висока роздільна здатність. Розрахований на 25 тестів
Сумістність з сиквенаторами 3100, 3110, 3130, 3500, 3500XL виробництва Applied Biosystems. Містить аміплфікаційний мікс, FastStart Taq Polymerase, ExoSAP-IT, Sequencing mixes та преципітуючий буфер. Для діагностики in vitro
</t>
  </si>
  <si>
    <t xml:space="preserve">Набір для молекулярно-генетичного типування локусу HLA-В методом сиквенування по Сенгеру. Екзони 1,2,3, 4 та 5. Висока роздільна здатність. Розрахований на 25 тестів
Сумістність з сиквенаторами 3100, 3110, 3130, 3500, 3500XL виробництва Applied Biosystems. Містить аміплфікаційний мікс, FastStart Taq Polymerase, ExoSAP-IT, Sequencing mixes та преципітуючий буфер. Для діагностики in vitro
</t>
  </si>
  <si>
    <t xml:space="preserve">Набір для молекулярно-генетичного типування локусу HLA-С методом сиквенування по Сенгеру. Екзони 1,2,3,4 та 5. Висока роздільна здатність. Розрахований на 25 тестів
Сумістність з сиквенаторами 3100, 3110, 3130, 3500, 3500XL виробництва Applied Biosystems.Містить аміплфікаційний мікс, FastStart Taq Polymerase, ExoSAP-IT, Sequencing mixes та преципітуючий буфер. Для діагностики in vitro
</t>
  </si>
  <si>
    <t xml:space="preserve">Набір для молекулярно-генетичного типування локусу HLA-С методом сиквенування по Сенгеру 
Екзони 2 та 3.Кодон 86. Висока роздільна здатність. Розрахований на 25 тестів. Сумістність з сиквенаторами 3100, 3110, 3130, 3500, 3500XL виробництва Applied Biosystems. Містить аміплфікаційний мікс, FastStart Taq Polymerase, ExoSAP-IT, Sequencing mixes та преципітуючий буфер
Для діагностики in vitro
</t>
  </si>
  <si>
    <t>Taq полімераза, 50 мкл. Для застосування у ПЛР</t>
  </si>
  <si>
    <t>Набір для ампліфікації методом звичайної ПЛР виділеної ДНК для ідентифікації HLA антигенів першого класу С локусу. Містить передраскапані 96 лункові планшети з ліофілізованими праймерами до HLA антигенів першого класу С локусу. Достатньо для виконання 16 тестів.</t>
  </si>
  <si>
    <t>Набір для ампліфікації ампліфікації методом звичайної ПЛР виділеної ДНК для ідентифікації HLA антигенів другого класу DQB1 локусу. Містить передраскапані 96 лункові планшети з ліофілізованими праймерами доHLA антигенів другого класу DQB1 локусу. Достатньо для виконання 16 тестів.</t>
  </si>
  <si>
    <t xml:space="preserve">Позитивний анти лімфоцитарний (Т-клітини) контроль IgG, 1 мл. </t>
  </si>
  <si>
    <t xml:space="preserve">Позитивний анти лімфоцитарний (Т-клітини) контроль IgМ, 1 мл. </t>
  </si>
  <si>
    <t>Позитивний анти лімфоцитарний (Т-клітини) контроль IgМ, 1 мл, для застосування у методології виділення клітин з флуорисцентними частинками</t>
  </si>
  <si>
    <t xml:space="preserve">Позитивний анти лімфоцитарний (В-клітини) контроль IgG, 1 мл. </t>
  </si>
  <si>
    <t xml:space="preserve">Позитивний анти лімфоцитарний (В-клітини) контроль IgМ, 1 мл. </t>
  </si>
  <si>
    <t xml:space="preserve">Позитивний антилімфоцитарний контроль IgG, 1 мл. </t>
  </si>
  <si>
    <t xml:space="preserve">Позитивний антилімфоцитарний контроль IgМ, 1 мл. </t>
  </si>
  <si>
    <t xml:space="preserve">Мінеральне масло для застосування у ПЛТ та серологічних методах налізу клітин / лімфоцитотоксичному тесті. </t>
  </si>
  <si>
    <t>Гідрофокусуюча рідина, сумістна з протоковим аналізатором FlexMap 3D виробника Luminex. обМінеральне масло для застосування у ПЛТ та серологічних методах налізу клітин / лімфоцитотоксичному тесті. Об'єм 20 літрів</t>
  </si>
  <si>
    <t xml:space="preserve">30607 - Набір для скринінгу антитіла до
антигену лейкоцитів людини
</t>
  </si>
  <si>
    <t>56400 - HLA I і II класу антигени типування тканин IVD, контрольний матеріал</t>
  </si>
  <si>
    <t xml:space="preserve">56403 - HLA I і II класу антигени типування тканин нуклеїнової кислоти IVD, набір, аналіз нуклеїнових кислот
</t>
  </si>
  <si>
    <t>62623 - Реагент для ампліфікації нуклеїнових кислот ІВД</t>
  </si>
  <si>
    <t xml:space="preserve">Набір реагентів LABScreen PRA Class I </t>
  </si>
  <si>
    <t>Набір реагентів LABScreen PRA Class I &amp; II</t>
  </si>
  <si>
    <t>Набір реагентів LABScreen Single Antigen HLA Class I - Combi</t>
  </si>
  <si>
    <t>Набір реагентів LABScreen Single Antigen HLA Class II - Group 1</t>
  </si>
  <si>
    <t>Набір реагентів LABScreen Negative Control</t>
  </si>
  <si>
    <t>Реагент PE Conjugated Goat Anti-Human IgG</t>
  </si>
  <si>
    <t>Набір реагентів LABScreen Autoantibody Group 1</t>
  </si>
  <si>
    <t>Набір реагентів LABScreen Autoantibody NC</t>
  </si>
  <si>
    <t>Набір реагентів LABScreen Autoantibody PC-Grp 1 and 2</t>
  </si>
  <si>
    <t xml:space="preserve">Набір реагентів FlowDSA-XM </t>
  </si>
  <si>
    <t>Набір реагентів FlowPRA Single Antigen HLA Class I Antibody Detection Test</t>
  </si>
  <si>
    <t>Набір реагентів FlowPRA Single Antigen HLA Class II Antibody Detection Test</t>
  </si>
  <si>
    <t>Набір реагентів FlowPRA Specific HLA Class I Antibody Detection Test</t>
  </si>
  <si>
    <t>Набір реагентів FlowPRA Specific HLA Class II Antibody Detection Test</t>
  </si>
  <si>
    <t>Реагент FlowPRA Class l &amp; II Negative Control</t>
  </si>
  <si>
    <t>Реаген FlowPRA Class l Positive Control</t>
  </si>
  <si>
    <t>Реаген FlowPRA Class II Positive Control</t>
  </si>
  <si>
    <t>Реаген FlowPRA Control Beads</t>
  </si>
  <si>
    <t xml:space="preserve"> Набір реагентів FlowPRA Reagent Pack
(Anti-Human IgG, 60 µl vial plus Wash Buffer, 26 mL bottle)</t>
  </si>
  <si>
    <t>Реагент FlowPRA Wash Buffer (10X)</t>
  </si>
  <si>
    <t>Набір реагентів SeCore A Locus Sequencing Kit</t>
  </si>
  <si>
    <t xml:space="preserve">Реагент AllType™ FASTplex™ NGS 11 Loci Flex Kit – 96 </t>
  </si>
  <si>
    <t>Набір реагентів SeCore B Locus Sequencing Kit, Single Amplification System</t>
  </si>
  <si>
    <t>Набір реагентів SeCore C Locus Sequencing Kit</t>
  </si>
  <si>
    <t>Набір реагентів SeCore DRB1 Locus Exon 2 &amp; 3 Sequencing Kit</t>
  </si>
  <si>
    <t>Реагент Taq Polymerase - 50µl</t>
  </si>
  <si>
    <t>Набір реагентів Micro SSP HLA Class I C Locus Specific DNA Typing Tray</t>
  </si>
  <si>
    <t>Набір реагентів Micro SSP Generic HLA Class II DNA Typing Tray - DQB1 Only</t>
  </si>
  <si>
    <t xml:space="preserve">Набір реагентів Anti-T Lymphocyte, IgM
</t>
  </si>
  <si>
    <t xml:space="preserve">Набір реагентів Anti-T Lymphocyte (IgG)
</t>
  </si>
  <si>
    <t xml:space="preserve">Набір реагентів Anti-T Lymphocyte, IgM 
</t>
  </si>
  <si>
    <t>Реагент Anti-B (IgG)</t>
  </si>
  <si>
    <t>Рідина Luminex Sheath Fluid - 20 liters</t>
  </si>
  <si>
    <t>Мінеральне масло Heavy Mineral Oil - 1 gallon</t>
  </si>
  <si>
    <t>Реагент Anti-Lymphocyte (lgM)</t>
  </si>
  <si>
    <t>Реагент Anti-B (IgM)</t>
  </si>
  <si>
    <t>Реагент Anti-Lymphocyte (IgG)</t>
  </si>
  <si>
    <t>уп. 20 л.</t>
  </si>
  <si>
    <t>шт</t>
  </si>
  <si>
    <t>Ціна 2 за од.,грн</t>
  </si>
  <si>
    <t>Ціна 1 за од., грн</t>
  </si>
  <si>
    <t>Ціна 3 за од., грн</t>
  </si>
  <si>
    <t>Сума 3, грн</t>
  </si>
  <si>
    <t>уп.</t>
  </si>
  <si>
    <t>ІНФОРМАЦІЯ
про необхідні технічні, якісні та кількісні характеристики предмету закупівлі лікарські засоби різні - код ДК 021:2015: 33690000-3 – (реагенти для лабораторних досліджень)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</si>
</sst>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22222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">
    <cellStyle name="Normal 3" xfId="2" xr:uid="{00000000-0005-0000-0000-000000000000}"/>
    <cellStyle name="Звичайний" xfId="0" builtinId="0"/>
    <cellStyle name="Звичайни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="80" zoomScaleNormal="80" workbookViewId="0">
      <selection activeCell="A44" sqref="A44:XFD52"/>
    </sheetView>
  </sheetViews>
  <sheetFormatPr defaultColWidth="9.140625" defaultRowHeight="15" x14ac:dyDescent="0.25"/>
  <cols>
    <col min="1" max="1" width="5.85546875" style="2" customWidth="1"/>
    <col min="2" max="3" width="22.140625" style="2" customWidth="1"/>
    <col min="4" max="4" width="52.5703125" style="2" customWidth="1"/>
    <col min="5" max="5" width="10.28515625" style="2" customWidth="1"/>
    <col min="6" max="6" width="8.7109375" style="3" customWidth="1"/>
    <col min="7" max="7" width="12.7109375" style="8" customWidth="1"/>
    <col min="8" max="8" width="11.5703125" style="3" customWidth="1"/>
    <col min="9" max="9" width="11.85546875" style="8" customWidth="1"/>
    <col min="10" max="10" width="11" style="3" customWidth="1"/>
    <col min="11" max="12" width="11" style="34" customWidth="1"/>
    <col min="13" max="13" width="11.140625" style="4" customWidth="1"/>
    <col min="14" max="14" width="12.5703125" style="4" customWidth="1"/>
    <col min="15" max="16384" width="9.140625" style="1"/>
  </cols>
  <sheetData>
    <row r="1" spans="1:15" x14ac:dyDescent="0.25">
      <c r="A1" s="10"/>
      <c r="B1" s="44" t="s">
        <v>100</v>
      </c>
      <c r="C1" s="44"/>
      <c r="D1" s="44"/>
      <c r="E1" s="44"/>
      <c r="F1" s="44"/>
      <c r="G1" s="44"/>
      <c r="H1" s="44"/>
      <c r="I1" s="44"/>
      <c r="J1" s="44"/>
      <c r="K1" s="35"/>
      <c r="L1" s="35"/>
      <c r="M1" s="10"/>
      <c r="N1" s="10"/>
      <c r="O1" s="11"/>
    </row>
    <row r="2" spans="1:15" x14ac:dyDescent="0.25">
      <c r="A2" s="10"/>
      <c r="B2" s="44"/>
      <c r="C2" s="44"/>
      <c r="D2" s="44"/>
      <c r="E2" s="44"/>
      <c r="F2" s="44"/>
      <c r="G2" s="44"/>
      <c r="H2" s="44"/>
      <c r="I2" s="44"/>
      <c r="J2" s="44"/>
      <c r="K2" s="35"/>
      <c r="L2" s="35"/>
      <c r="M2" s="10"/>
      <c r="N2" s="10"/>
      <c r="O2" s="11"/>
    </row>
    <row r="3" spans="1:15" x14ac:dyDescent="0.25">
      <c r="A3" s="10"/>
      <c r="B3" s="45"/>
      <c r="C3" s="45"/>
      <c r="D3" s="45"/>
      <c r="E3" s="45"/>
      <c r="F3" s="45"/>
      <c r="G3" s="45"/>
      <c r="H3" s="45"/>
      <c r="I3" s="45"/>
      <c r="J3" s="45"/>
      <c r="K3" s="41"/>
      <c r="L3" s="41"/>
      <c r="M3" s="10"/>
      <c r="N3" s="10"/>
      <c r="O3" s="11"/>
    </row>
    <row r="4" spans="1:15" customFormat="1" ht="60.75" customHeight="1" x14ac:dyDescent="0.25">
      <c r="A4" s="12" t="s">
        <v>1</v>
      </c>
      <c r="B4" s="12" t="s">
        <v>3</v>
      </c>
      <c r="C4" s="13" t="s">
        <v>0</v>
      </c>
      <c r="D4" s="12" t="s">
        <v>10</v>
      </c>
      <c r="E4" s="12" t="s">
        <v>4</v>
      </c>
      <c r="F4" s="14" t="s">
        <v>5</v>
      </c>
      <c r="G4" s="15" t="s">
        <v>96</v>
      </c>
      <c r="H4" s="16" t="s">
        <v>6</v>
      </c>
      <c r="I4" s="15" t="s">
        <v>95</v>
      </c>
      <c r="J4" s="16" t="s">
        <v>7</v>
      </c>
      <c r="K4" s="42" t="s">
        <v>97</v>
      </c>
      <c r="L4" s="42" t="s">
        <v>98</v>
      </c>
      <c r="M4" s="17" t="s">
        <v>2</v>
      </c>
      <c r="N4" s="17" t="s">
        <v>8</v>
      </c>
      <c r="O4" s="18" t="s">
        <v>9</v>
      </c>
    </row>
    <row r="5" spans="1:15" customFormat="1" ht="66" customHeight="1" x14ac:dyDescent="0.25">
      <c r="A5" s="19">
        <v>1</v>
      </c>
      <c r="B5" s="19" t="s">
        <v>56</v>
      </c>
      <c r="C5" s="20" t="s">
        <v>52</v>
      </c>
      <c r="D5" s="36" t="s">
        <v>12</v>
      </c>
      <c r="E5" s="19" t="s">
        <v>15</v>
      </c>
      <c r="F5" s="19">
        <v>3</v>
      </c>
      <c r="G5" s="21">
        <v>104690</v>
      </c>
      <c r="H5" s="22">
        <f>G5*F5</f>
        <v>314070</v>
      </c>
      <c r="I5" s="22">
        <v>102000</v>
      </c>
      <c r="J5" s="22">
        <f>I5*F5</f>
        <v>306000</v>
      </c>
      <c r="K5" s="22">
        <v>110970</v>
      </c>
      <c r="L5" s="22">
        <f>K5*F5</f>
        <v>332910</v>
      </c>
      <c r="M5" s="22">
        <f>(G5+I5+K5)/3</f>
        <v>105886.66666666667</v>
      </c>
      <c r="N5" s="22">
        <f>(H5+J5+L5)/3</f>
        <v>317660</v>
      </c>
      <c r="O5" s="23">
        <v>0.2</v>
      </c>
    </row>
    <row r="6" spans="1:15" customFormat="1" ht="63" customHeight="1" x14ac:dyDescent="0.25">
      <c r="A6" s="19">
        <v>2</v>
      </c>
      <c r="B6" s="19" t="s">
        <v>11</v>
      </c>
      <c r="C6" s="20" t="s">
        <v>52</v>
      </c>
      <c r="D6" s="36" t="s">
        <v>13</v>
      </c>
      <c r="E6" s="19" t="s">
        <v>15</v>
      </c>
      <c r="F6" s="19">
        <v>3</v>
      </c>
      <c r="G6" s="21">
        <v>81460</v>
      </c>
      <c r="H6" s="22">
        <f t="shared" ref="H6:H42" si="0">G6*F6</f>
        <v>244380</v>
      </c>
      <c r="I6" s="22">
        <v>80500</v>
      </c>
      <c r="J6" s="22">
        <f t="shared" ref="J6:J42" si="1">I6*F6</f>
        <v>241500</v>
      </c>
      <c r="K6" s="22">
        <v>84000</v>
      </c>
      <c r="L6" s="22">
        <f t="shared" ref="L6:L42" si="2">K6*F6</f>
        <v>252000</v>
      </c>
      <c r="M6" s="22">
        <f t="shared" ref="M6:M42" si="3">(G6+I6+K6)/3</f>
        <v>81986.666666666672</v>
      </c>
      <c r="N6" s="22">
        <f t="shared" ref="N6:N42" si="4">(H6+J6+L6)/3</f>
        <v>245960</v>
      </c>
      <c r="O6" s="23">
        <v>0.2</v>
      </c>
    </row>
    <row r="7" spans="1:15" customFormat="1" ht="66.75" customHeight="1" x14ac:dyDescent="0.25">
      <c r="A7" s="19">
        <v>3</v>
      </c>
      <c r="B7" s="19" t="s">
        <v>57</v>
      </c>
      <c r="C7" s="24" t="s">
        <v>52</v>
      </c>
      <c r="D7" s="36" t="s">
        <v>16</v>
      </c>
      <c r="E7" s="19" t="s">
        <v>15</v>
      </c>
      <c r="F7" s="19">
        <v>2</v>
      </c>
      <c r="G7" s="21">
        <v>186160</v>
      </c>
      <c r="H7" s="22">
        <f t="shared" si="0"/>
        <v>372320</v>
      </c>
      <c r="I7" s="22">
        <v>189300</v>
      </c>
      <c r="J7" s="22">
        <f t="shared" si="1"/>
        <v>378600</v>
      </c>
      <c r="K7" s="22">
        <v>190590</v>
      </c>
      <c r="L7" s="22">
        <f t="shared" si="2"/>
        <v>381180</v>
      </c>
      <c r="M7" s="22">
        <f t="shared" si="3"/>
        <v>188683.33333333334</v>
      </c>
      <c r="N7" s="22">
        <f t="shared" si="4"/>
        <v>377366.66666666669</v>
      </c>
      <c r="O7" s="23">
        <v>0.2</v>
      </c>
    </row>
    <row r="8" spans="1:15" customFormat="1" ht="60" x14ac:dyDescent="0.25">
      <c r="A8" s="19">
        <v>4</v>
      </c>
      <c r="B8" s="19" t="s">
        <v>58</v>
      </c>
      <c r="C8" s="24" t="s">
        <v>52</v>
      </c>
      <c r="D8" s="36" t="s">
        <v>17</v>
      </c>
      <c r="E8" s="19" t="s">
        <v>15</v>
      </c>
      <c r="F8" s="19">
        <v>2</v>
      </c>
      <c r="G8" s="21">
        <v>275510</v>
      </c>
      <c r="H8" s="22">
        <f t="shared" si="0"/>
        <v>551020</v>
      </c>
      <c r="I8" s="22">
        <v>283770</v>
      </c>
      <c r="J8" s="22">
        <f t="shared" si="1"/>
        <v>567540</v>
      </c>
      <c r="K8" s="22">
        <v>288600</v>
      </c>
      <c r="L8" s="22">
        <f t="shared" si="2"/>
        <v>577200</v>
      </c>
      <c r="M8" s="22">
        <f t="shared" si="3"/>
        <v>282626.66666666669</v>
      </c>
      <c r="N8" s="22">
        <f t="shared" si="4"/>
        <v>565253.33333333337</v>
      </c>
      <c r="O8" s="23">
        <v>0.2</v>
      </c>
    </row>
    <row r="9" spans="1:15" customFormat="1" ht="58.5" customHeight="1" x14ac:dyDescent="0.25">
      <c r="A9" s="19">
        <v>5</v>
      </c>
      <c r="B9" s="19" t="s">
        <v>59</v>
      </c>
      <c r="C9" s="24" t="s">
        <v>52</v>
      </c>
      <c r="D9" s="36" t="s">
        <v>18</v>
      </c>
      <c r="E9" s="19" t="s">
        <v>15</v>
      </c>
      <c r="F9" s="19">
        <v>2</v>
      </c>
      <c r="G9" s="21">
        <v>218170</v>
      </c>
      <c r="H9" s="22">
        <f t="shared" si="0"/>
        <v>436340</v>
      </c>
      <c r="I9" s="22">
        <v>225000</v>
      </c>
      <c r="J9" s="22">
        <f t="shared" si="1"/>
        <v>450000</v>
      </c>
      <c r="K9" s="22">
        <v>231260</v>
      </c>
      <c r="L9" s="22">
        <f t="shared" si="2"/>
        <v>462520</v>
      </c>
      <c r="M9" s="22">
        <f t="shared" si="3"/>
        <v>224810</v>
      </c>
      <c r="N9" s="22">
        <f t="shared" si="4"/>
        <v>449620</v>
      </c>
      <c r="O9" s="23">
        <v>0.2</v>
      </c>
    </row>
    <row r="10" spans="1:15" customFormat="1" ht="57" customHeight="1" x14ac:dyDescent="0.25">
      <c r="A10" s="19">
        <v>6</v>
      </c>
      <c r="B10" s="19" t="s">
        <v>60</v>
      </c>
      <c r="C10" s="24" t="s">
        <v>53</v>
      </c>
      <c r="D10" s="36" t="s">
        <v>19</v>
      </c>
      <c r="E10" s="19" t="s">
        <v>15</v>
      </c>
      <c r="F10" s="19">
        <v>2</v>
      </c>
      <c r="G10" s="21">
        <v>8040</v>
      </c>
      <c r="H10" s="22">
        <f t="shared" si="0"/>
        <v>16080</v>
      </c>
      <c r="I10" s="22">
        <v>8440</v>
      </c>
      <c r="J10" s="22">
        <f t="shared" si="1"/>
        <v>16880</v>
      </c>
      <c r="K10" s="22">
        <v>8250</v>
      </c>
      <c r="L10" s="22">
        <f t="shared" si="2"/>
        <v>16500</v>
      </c>
      <c r="M10" s="22">
        <f t="shared" si="3"/>
        <v>8243.3333333333339</v>
      </c>
      <c r="N10" s="22">
        <f t="shared" si="4"/>
        <v>16486.666666666668</v>
      </c>
      <c r="O10" s="23">
        <v>0.2</v>
      </c>
    </row>
    <row r="11" spans="1:15" customFormat="1" ht="57" customHeight="1" x14ac:dyDescent="0.25">
      <c r="A11" s="19">
        <v>7</v>
      </c>
      <c r="B11" s="19" t="s">
        <v>61</v>
      </c>
      <c r="C11" s="24" t="s">
        <v>53</v>
      </c>
      <c r="D11" s="36" t="s">
        <v>20</v>
      </c>
      <c r="E11" s="19" t="s">
        <v>94</v>
      </c>
      <c r="F11" s="19">
        <v>1</v>
      </c>
      <c r="G11" s="21">
        <v>35540</v>
      </c>
      <c r="H11" s="22">
        <f t="shared" si="0"/>
        <v>35540</v>
      </c>
      <c r="I11" s="22">
        <v>37660</v>
      </c>
      <c r="J11" s="22">
        <f t="shared" si="1"/>
        <v>37660</v>
      </c>
      <c r="K11" s="22">
        <v>33200</v>
      </c>
      <c r="L11" s="22">
        <f t="shared" si="2"/>
        <v>33200</v>
      </c>
      <c r="M11" s="22">
        <f t="shared" si="3"/>
        <v>35466.666666666664</v>
      </c>
      <c r="N11" s="22">
        <f t="shared" si="4"/>
        <v>35466.666666666664</v>
      </c>
      <c r="O11" s="23">
        <v>0.2</v>
      </c>
    </row>
    <row r="12" spans="1:15" customFormat="1" ht="120" x14ac:dyDescent="0.25">
      <c r="A12" s="19">
        <v>8</v>
      </c>
      <c r="B12" s="19" t="s">
        <v>62</v>
      </c>
      <c r="C12" s="24" t="s">
        <v>52</v>
      </c>
      <c r="D12" s="36" t="s">
        <v>21</v>
      </c>
      <c r="E12" s="19" t="s">
        <v>15</v>
      </c>
      <c r="F12" s="19">
        <v>1</v>
      </c>
      <c r="G12" s="21">
        <v>108710</v>
      </c>
      <c r="H12" s="22">
        <f t="shared" si="0"/>
        <v>108710</v>
      </c>
      <c r="I12" s="22">
        <v>110000</v>
      </c>
      <c r="J12" s="22">
        <f t="shared" si="1"/>
        <v>110000</v>
      </c>
      <c r="K12" s="22">
        <v>110900</v>
      </c>
      <c r="L12" s="22">
        <v>123000</v>
      </c>
      <c r="M12" s="22">
        <f t="shared" si="3"/>
        <v>109870</v>
      </c>
      <c r="N12" s="22">
        <f t="shared" si="4"/>
        <v>113903.33333333333</v>
      </c>
      <c r="O12" s="23">
        <v>0.2</v>
      </c>
    </row>
    <row r="13" spans="1:15" customFormat="1" ht="36" x14ac:dyDescent="0.25">
      <c r="A13" s="19">
        <v>9</v>
      </c>
      <c r="B13" s="19" t="s">
        <v>63</v>
      </c>
      <c r="C13" s="20" t="s">
        <v>53</v>
      </c>
      <c r="D13" s="37" t="s">
        <v>22</v>
      </c>
      <c r="E13" s="19" t="s">
        <v>15</v>
      </c>
      <c r="F13" s="19">
        <v>1</v>
      </c>
      <c r="G13" s="21">
        <v>8160</v>
      </c>
      <c r="H13" s="22">
        <f t="shared" si="0"/>
        <v>8160</v>
      </c>
      <c r="I13" s="22">
        <v>8250</v>
      </c>
      <c r="J13" s="22">
        <f t="shared" si="1"/>
        <v>8250</v>
      </c>
      <c r="K13" s="22">
        <v>8600</v>
      </c>
      <c r="L13" s="22">
        <f t="shared" si="2"/>
        <v>8600</v>
      </c>
      <c r="M13" s="22">
        <f t="shared" si="3"/>
        <v>8336.6666666666661</v>
      </c>
      <c r="N13" s="22">
        <f t="shared" si="4"/>
        <v>8336.6666666666661</v>
      </c>
      <c r="O13" s="23">
        <v>0.2</v>
      </c>
    </row>
    <row r="14" spans="1:15" customFormat="1" ht="36" x14ac:dyDescent="0.25">
      <c r="A14" s="19">
        <v>10</v>
      </c>
      <c r="B14" s="19" t="s">
        <v>64</v>
      </c>
      <c r="C14" s="20" t="s">
        <v>53</v>
      </c>
      <c r="D14" s="37" t="s">
        <v>23</v>
      </c>
      <c r="E14" s="19" t="s">
        <v>15</v>
      </c>
      <c r="F14" s="19">
        <v>1</v>
      </c>
      <c r="G14" s="21">
        <v>5810</v>
      </c>
      <c r="H14" s="22">
        <f t="shared" si="0"/>
        <v>5810</v>
      </c>
      <c r="I14" s="22">
        <v>6150</v>
      </c>
      <c r="J14" s="22">
        <f t="shared" si="1"/>
        <v>6150</v>
      </c>
      <c r="K14" s="22">
        <v>5600</v>
      </c>
      <c r="L14" s="22">
        <f t="shared" si="2"/>
        <v>5600</v>
      </c>
      <c r="M14" s="22">
        <f t="shared" si="3"/>
        <v>5853.333333333333</v>
      </c>
      <c r="N14" s="22">
        <f t="shared" si="4"/>
        <v>5853.333333333333</v>
      </c>
      <c r="O14" s="23">
        <v>0.2</v>
      </c>
    </row>
    <row r="15" spans="1:15" customFormat="1" ht="84" x14ac:dyDescent="0.25">
      <c r="A15" s="19">
        <v>11</v>
      </c>
      <c r="B15" s="19" t="s">
        <v>65</v>
      </c>
      <c r="C15" s="20" t="s">
        <v>52</v>
      </c>
      <c r="D15" s="37" t="s">
        <v>24</v>
      </c>
      <c r="E15" s="19" t="s">
        <v>15</v>
      </c>
      <c r="F15" s="19">
        <v>5</v>
      </c>
      <c r="G15" s="21">
        <v>75940</v>
      </c>
      <c r="H15" s="22">
        <f t="shared" si="0"/>
        <v>379700</v>
      </c>
      <c r="I15" s="22">
        <v>77000</v>
      </c>
      <c r="J15" s="22">
        <f t="shared" si="1"/>
        <v>385000</v>
      </c>
      <c r="K15" s="22">
        <v>79730</v>
      </c>
      <c r="L15" s="22">
        <f t="shared" si="2"/>
        <v>398650</v>
      </c>
      <c r="M15" s="22">
        <f t="shared" si="3"/>
        <v>77556.666666666672</v>
      </c>
      <c r="N15" s="22">
        <f t="shared" si="4"/>
        <v>387783.33333333331</v>
      </c>
      <c r="O15" s="23">
        <v>0.2</v>
      </c>
    </row>
    <row r="16" spans="1:15" customFormat="1" ht="72" x14ac:dyDescent="0.25">
      <c r="A16" s="19">
        <v>12</v>
      </c>
      <c r="B16" s="19" t="s">
        <v>66</v>
      </c>
      <c r="C16" s="24" t="s">
        <v>52</v>
      </c>
      <c r="D16" s="38" t="s">
        <v>25</v>
      </c>
      <c r="E16" s="19" t="s">
        <v>15</v>
      </c>
      <c r="F16" s="19">
        <v>5</v>
      </c>
      <c r="G16" s="21">
        <v>55620</v>
      </c>
      <c r="H16" s="22">
        <f t="shared" si="0"/>
        <v>278100</v>
      </c>
      <c r="I16" s="22">
        <v>58950</v>
      </c>
      <c r="J16" s="22">
        <f t="shared" si="1"/>
        <v>294750</v>
      </c>
      <c r="K16" s="22">
        <v>60000</v>
      </c>
      <c r="L16" s="22">
        <f t="shared" si="2"/>
        <v>300000</v>
      </c>
      <c r="M16" s="22">
        <f t="shared" si="3"/>
        <v>58190</v>
      </c>
      <c r="N16" s="22">
        <f t="shared" si="4"/>
        <v>290950</v>
      </c>
      <c r="O16" s="23">
        <v>0.2</v>
      </c>
    </row>
    <row r="17" spans="1:15" customFormat="1" ht="52.5" customHeight="1" x14ac:dyDescent="0.25">
      <c r="A17" s="19">
        <v>13</v>
      </c>
      <c r="B17" s="19" t="s">
        <v>67</v>
      </c>
      <c r="C17" s="20" t="s">
        <v>52</v>
      </c>
      <c r="D17" s="37" t="s">
        <v>26</v>
      </c>
      <c r="E17" s="19" t="s">
        <v>15</v>
      </c>
      <c r="F17" s="19">
        <v>5</v>
      </c>
      <c r="G17" s="21">
        <v>89930</v>
      </c>
      <c r="H17" s="22">
        <f t="shared" si="0"/>
        <v>449650</v>
      </c>
      <c r="I17" s="22">
        <v>87900</v>
      </c>
      <c r="J17" s="22">
        <f t="shared" si="1"/>
        <v>439500</v>
      </c>
      <c r="K17" s="22">
        <v>93530</v>
      </c>
      <c r="L17" s="22">
        <f t="shared" si="2"/>
        <v>467650</v>
      </c>
      <c r="M17" s="22">
        <f t="shared" si="3"/>
        <v>90453.333333333328</v>
      </c>
      <c r="N17" s="22">
        <f t="shared" si="4"/>
        <v>452266.66666666669</v>
      </c>
      <c r="O17" s="23">
        <v>0.2</v>
      </c>
    </row>
    <row r="18" spans="1:15" customFormat="1" ht="72" x14ac:dyDescent="0.25">
      <c r="A18" s="19">
        <v>14</v>
      </c>
      <c r="B18" s="19" t="s">
        <v>68</v>
      </c>
      <c r="C18" s="24" t="s">
        <v>52</v>
      </c>
      <c r="D18" s="38" t="s">
        <v>27</v>
      </c>
      <c r="E18" s="19" t="s">
        <v>15</v>
      </c>
      <c r="F18" s="19">
        <v>5</v>
      </c>
      <c r="G18" s="21">
        <v>26980</v>
      </c>
      <c r="H18" s="22">
        <f t="shared" si="0"/>
        <v>134900</v>
      </c>
      <c r="I18" s="22">
        <v>30000</v>
      </c>
      <c r="J18" s="22">
        <f t="shared" si="1"/>
        <v>150000</v>
      </c>
      <c r="K18" s="22">
        <v>28330</v>
      </c>
      <c r="L18" s="22">
        <f t="shared" si="2"/>
        <v>141650</v>
      </c>
      <c r="M18" s="22">
        <f t="shared" si="3"/>
        <v>28436.666666666668</v>
      </c>
      <c r="N18" s="22">
        <f t="shared" si="4"/>
        <v>142183.33333333334</v>
      </c>
      <c r="O18" s="23">
        <v>0.2</v>
      </c>
    </row>
    <row r="19" spans="1:15" customFormat="1" ht="72" x14ac:dyDescent="0.25">
      <c r="A19" s="19">
        <v>15</v>
      </c>
      <c r="B19" s="19" t="s">
        <v>69</v>
      </c>
      <c r="C19" s="24" t="s">
        <v>52</v>
      </c>
      <c r="D19" s="38" t="s">
        <v>28</v>
      </c>
      <c r="E19" s="19" t="s">
        <v>15</v>
      </c>
      <c r="F19" s="19">
        <v>5</v>
      </c>
      <c r="G19" s="21">
        <v>26980</v>
      </c>
      <c r="H19" s="22">
        <f t="shared" si="0"/>
        <v>134900</v>
      </c>
      <c r="I19" s="22">
        <v>37600</v>
      </c>
      <c r="J19" s="22">
        <f t="shared" si="1"/>
        <v>188000</v>
      </c>
      <c r="K19" s="22">
        <v>20800</v>
      </c>
      <c r="L19" s="22">
        <f t="shared" si="2"/>
        <v>104000</v>
      </c>
      <c r="M19" s="22">
        <f t="shared" si="3"/>
        <v>28460</v>
      </c>
      <c r="N19" s="22">
        <f t="shared" si="4"/>
        <v>142300</v>
      </c>
      <c r="O19" s="23">
        <v>0.2</v>
      </c>
    </row>
    <row r="20" spans="1:15" customFormat="1" ht="52.5" customHeight="1" x14ac:dyDescent="0.25">
      <c r="A20" s="19">
        <v>16</v>
      </c>
      <c r="B20" s="19" t="s">
        <v>70</v>
      </c>
      <c r="C20" s="25" t="s">
        <v>53</v>
      </c>
      <c r="D20" s="38" t="s">
        <v>29</v>
      </c>
      <c r="E20" s="19" t="s">
        <v>94</v>
      </c>
      <c r="F20" s="19">
        <v>2</v>
      </c>
      <c r="G20" s="21">
        <v>3890</v>
      </c>
      <c r="H20" s="22">
        <f t="shared" si="0"/>
        <v>7780</v>
      </c>
      <c r="I20" s="22">
        <v>8000</v>
      </c>
      <c r="J20" s="22">
        <f t="shared" si="1"/>
        <v>16000</v>
      </c>
      <c r="K20" s="22">
        <v>8300</v>
      </c>
      <c r="L20" s="22">
        <f t="shared" si="2"/>
        <v>16600</v>
      </c>
      <c r="M20" s="22">
        <f t="shared" si="3"/>
        <v>6730</v>
      </c>
      <c r="N20" s="22">
        <f t="shared" si="4"/>
        <v>13460</v>
      </c>
      <c r="O20" s="23">
        <v>7.0000000000000007E-2</v>
      </c>
    </row>
    <row r="21" spans="1:15" customFormat="1" ht="48" x14ac:dyDescent="0.25">
      <c r="A21" s="19">
        <v>17</v>
      </c>
      <c r="B21" s="19" t="s">
        <v>71</v>
      </c>
      <c r="C21" s="24" t="s">
        <v>53</v>
      </c>
      <c r="D21" s="38" t="s">
        <v>30</v>
      </c>
      <c r="E21" s="19" t="s">
        <v>94</v>
      </c>
      <c r="F21" s="19">
        <v>10</v>
      </c>
      <c r="G21" s="21">
        <v>3890</v>
      </c>
      <c r="H21" s="22">
        <f t="shared" si="0"/>
        <v>38900</v>
      </c>
      <c r="I21" s="22">
        <v>4200</v>
      </c>
      <c r="J21" s="22">
        <f t="shared" si="1"/>
        <v>42000</v>
      </c>
      <c r="K21" s="22">
        <v>4000</v>
      </c>
      <c r="L21" s="22">
        <f t="shared" si="2"/>
        <v>40000</v>
      </c>
      <c r="M21" s="22">
        <f t="shared" si="3"/>
        <v>4030</v>
      </c>
      <c r="N21" s="22">
        <f t="shared" si="4"/>
        <v>40300</v>
      </c>
      <c r="O21" s="23">
        <v>7.0000000000000007E-2</v>
      </c>
    </row>
    <row r="22" spans="1:15" customFormat="1" ht="48" x14ac:dyDescent="0.25">
      <c r="A22" s="19">
        <v>18</v>
      </c>
      <c r="B22" s="19" t="s">
        <v>72</v>
      </c>
      <c r="C22" s="24" t="s">
        <v>53</v>
      </c>
      <c r="D22" s="38" t="s">
        <v>31</v>
      </c>
      <c r="E22" s="19" t="s">
        <v>94</v>
      </c>
      <c r="F22" s="19">
        <v>10</v>
      </c>
      <c r="G22" s="21">
        <v>3890</v>
      </c>
      <c r="H22" s="22">
        <f t="shared" si="0"/>
        <v>38900</v>
      </c>
      <c r="I22" s="22">
        <v>4200</v>
      </c>
      <c r="J22" s="22">
        <f t="shared" si="1"/>
        <v>42000</v>
      </c>
      <c r="K22" s="22">
        <v>4000</v>
      </c>
      <c r="L22" s="22">
        <f t="shared" si="2"/>
        <v>40000</v>
      </c>
      <c r="M22" s="22">
        <f t="shared" si="3"/>
        <v>4030</v>
      </c>
      <c r="N22" s="22">
        <f t="shared" si="4"/>
        <v>40300</v>
      </c>
      <c r="O22" s="23">
        <v>7.0000000000000007E-2</v>
      </c>
    </row>
    <row r="23" spans="1:15" customFormat="1" ht="90.75" customHeight="1" x14ac:dyDescent="0.25">
      <c r="A23" s="19">
        <v>19</v>
      </c>
      <c r="B23" s="19" t="s">
        <v>73</v>
      </c>
      <c r="C23" s="24" t="s">
        <v>53</v>
      </c>
      <c r="D23" s="37" t="s">
        <v>32</v>
      </c>
      <c r="E23" s="19" t="s">
        <v>94</v>
      </c>
      <c r="F23" s="19">
        <v>1</v>
      </c>
      <c r="G23" s="21">
        <v>22660</v>
      </c>
      <c r="H23" s="22">
        <f t="shared" si="0"/>
        <v>22660</v>
      </c>
      <c r="I23" s="22">
        <v>24300</v>
      </c>
      <c r="J23" s="22">
        <f t="shared" si="1"/>
        <v>24300</v>
      </c>
      <c r="K23" s="22">
        <v>23700</v>
      </c>
      <c r="L23" s="22">
        <f t="shared" si="2"/>
        <v>23700</v>
      </c>
      <c r="M23" s="22">
        <f t="shared" si="3"/>
        <v>23553.333333333332</v>
      </c>
      <c r="N23" s="22">
        <f t="shared" si="4"/>
        <v>23553.333333333332</v>
      </c>
      <c r="O23" s="23">
        <v>7.0000000000000007E-2</v>
      </c>
    </row>
    <row r="24" spans="1:15" customFormat="1" ht="61.5" customHeight="1" x14ac:dyDescent="0.25">
      <c r="A24" s="19">
        <v>20</v>
      </c>
      <c r="B24" s="19" t="s">
        <v>74</v>
      </c>
      <c r="C24" s="24" t="s">
        <v>14</v>
      </c>
      <c r="D24" s="37" t="s">
        <v>33</v>
      </c>
      <c r="E24" s="19" t="s">
        <v>15</v>
      </c>
      <c r="F24" s="19">
        <v>4</v>
      </c>
      <c r="G24" s="21">
        <v>8420</v>
      </c>
      <c r="H24" s="22">
        <f t="shared" si="0"/>
        <v>33680</v>
      </c>
      <c r="I24" s="22">
        <v>8900</v>
      </c>
      <c r="J24" s="22">
        <f t="shared" si="1"/>
        <v>35600</v>
      </c>
      <c r="K24" s="22">
        <v>8200</v>
      </c>
      <c r="L24" s="22">
        <f t="shared" si="2"/>
        <v>32800</v>
      </c>
      <c r="M24" s="22">
        <f t="shared" si="3"/>
        <v>8506.6666666666661</v>
      </c>
      <c r="N24" s="22">
        <f t="shared" si="4"/>
        <v>34026.666666666664</v>
      </c>
      <c r="O24" s="23">
        <v>7.0000000000000007E-2</v>
      </c>
    </row>
    <row r="25" spans="1:15" customFormat="1" ht="28.5" customHeight="1" x14ac:dyDescent="0.25">
      <c r="A25" s="19">
        <v>21</v>
      </c>
      <c r="B25" s="19" t="s">
        <v>75</v>
      </c>
      <c r="C25" s="24" t="s">
        <v>14</v>
      </c>
      <c r="D25" s="37" t="s">
        <v>34</v>
      </c>
      <c r="E25" s="19" t="s">
        <v>94</v>
      </c>
      <c r="F25" s="19">
        <v>4</v>
      </c>
      <c r="G25" s="21">
        <v>7200</v>
      </c>
      <c r="H25" s="22">
        <f t="shared" si="0"/>
        <v>28800</v>
      </c>
      <c r="I25" s="22">
        <v>7560</v>
      </c>
      <c r="J25" s="22">
        <f t="shared" si="1"/>
        <v>30240</v>
      </c>
      <c r="K25" s="22">
        <v>6900</v>
      </c>
      <c r="L25" s="22">
        <f t="shared" si="2"/>
        <v>27600</v>
      </c>
      <c r="M25" s="22">
        <f t="shared" si="3"/>
        <v>7220</v>
      </c>
      <c r="N25" s="22">
        <f t="shared" si="4"/>
        <v>28880</v>
      </c>
      <c r="O25" s="23">
        <v>0.2</v>
      </c>
    </row>
    <row r="26" spans="1:15" customFormat="1" ht="158.25" customHeight="1" x14ac:dyDescent="0.25">
      <c r="A26" s="19">
        <v>22</v>
      </c>
      <c r="B26" s="19" t="s">
        <v>77</v>
      </c>
      <c r="C26" s="24" t="s">
        <v>54</v>
      </c>
      <c r="D26" s="37" t="s">
        <v>35</v>
      </c>
      <c r="E26" s="19" t="s">
        <v>94</v>
      </c>
      <c r="F26" s="19">
        <v>1</v>
      </c>
      <c r="G26" s="21">
        <v>1900300</v>
      </c>
      <c r="H26" s="22">
        <f t="shared" si="0"/>
        <v>1900300</v>
      </c>
      <c r="I26" s="22">
        <v>1968000</v>
      </c>
      <c r="J26" s="22">
        <f t="shared" si="1"/>
        <v>1968000</v>
      </c>
      <c r="K26" s="22">
        <v>1990000</v>
      </c>
      <c r="L26" s="22">
        <f t="shared" si="2"/>
        <v>1990000</v>
      </c>
      <c r="M26" s="22">
        <f t="shared" si="3"/>
        <v>1952766.6666666667</v>
      </c>
      <c r="N26" s="22">
        <f t="shared" si="4"/>
        <v>1952766.6666666667</v>
      </c>
      <c r="O26" s="23">
        <v>0.2</v>
      </c>
    </row>
    <row r="27" spans="1:15" customFormat="1" ht="88.5" customHeight="1" x14ac:dyDescent="0.25">
      <c r="A27" s="19">
        <v>23</v>
      </c>
      <c r="B27" s="19" t="s">
        <v>76</v>
      </c>
      <c r="C27" s="24" t="s">
        <v>54</v>
      </c>
      <c r="D27" s="37" t="s">
        <v>36</v>
      </c>
      <c r="E27" s="19" t="s">
        <v>15</v>
      </c>
      <c r="F27" s="19">
        <v>1</v>
      </c>
      <c r="G27" s="21">
        <v>88720</v>
      </c>
      <c r="H27" s="22">
        <f t="shared" si="0"/>
        <v>88720</v>
      </c>
      <c r="I27" s="22">
        <v>87000</v>
      </c>
      <c r="J27" s="22">
        <f t="shared" si="1"/>
        <v>87000</v>
      </c>
      <c r="K27" s="22">
        <v>94050</v>
      </c>
      <c r="L27" s="22">
        <f t="shared" si="2"/>
        <v>94050</v>
      </c>
      <c r="M27" s="22">
        <f t="shared" si="3"/>
        <v>89923.333333333328</v>
      </c>
      <c r="N27" s="22">
        <f t="shared" si="4"/>
        <v>89923.333333333328</v>
      </c>
      <c r="O27" s="23">
        <v>7.0000000000000007E-2</v>
      </c>
    </row>
    <row r="28" spans="1:15" customFormat="1" ht="87" customHeight="1" x14ac:dyDescent="0.25">
      <c r="A28" s="19">
        <v>24</v>
      </c>
      <c r="B28" s="19" t="s">
        <v>78</v>
      </c>
      <c r="C28" s="24" t="s">
        <v>54</v>
      </c>
      <c r="D28" s="37" t="s">
        <v>37</v>
      </c>
      <c r="E28" s="19" t="s">
        <v>15</v>
      </c>
      <c r="F28" s="19">
        <v>1</v>
      </c>
      <c r="G28" s="21">
        <v>88720</v>
      </c>
      <c r="H28" s="22">
        <f t="shared" si="0"/>
        <v>88720</v>
      </c>
      <c r="I28" s="22">
        <v>87000</v>
      </c>
      <c r="J28" s="22">
        <f t="shared" si="1"/>
        <v>87000</v>
      </c>
      <c r="K28" s="22">
        <v>99000</v>
      </c>
      <c r="L28" s="22">
        <f t="shared" si="2"/>
        <v>99000</v>
      </c>
      <c r="M28" s="22">
        <f t="shared" si="3"/>
        <v>91573.333333333328</v>
      </c>
      <c r="N28" s="22">
        <f t="shared" si="4"/>
        <v>91573.333333333328</v>
      </c>
      <c r="O28" s="23">
        <v>7.0000000000000007E-2</v>
      </c>
    </row>
    <row r="29" spans="1:15" customFormat="1" ht="88.5" customHeight="1" x14ac:dyDescent="0.25">
      <c r="A29" s="19">
        <v>25</v>
      </c>
      <c r="B29" s="19" t="s">
        <v>79</v>
      </c>
      <c r="C29" s="24" t="s">
        <v>54</v>
      </c>
      <c r="D29" s="37" t="s">
        <v>38</v>
      </c>
      <c r="E29" s="19" t="s">
        <v>15</v>
      </c>
      <c r="F29" s="19">
        <v>1</v>
      </c>
      <c r="G29" s="21">
        <v>88720</v>
      </c>
      <c r="H29" s="22">
        <f t="shared" si="0"/>
        <v>88720</v>
      </c>
      <c r="I29" s="22">
        <v>87000</v>
      </c>
      <c r="J29" s="22">
        <f t="shared" si="1"/>
        <v>87000</v>
      </c>
      <c r="K29" s="22">
        <v>94050</v>
      </c>
      <c r="L29" s="22">
        <f t="shared" si="2"/>
        <v>94050</v>
      </c>
      <c r="M29" s="22">
        <f t="shared" si="3"/>
        <v>89923.333333333328</v>
      </c>
      <c r="N29" s="22">
        <f t="shared" si="4"/>
        <v>89923.333333333328</v>
      </c>
      <c r="O29" s="23">
        <v>7.0000000000000007E-2</v>
      </c>
    </row>
    <row r="30" spans="1:15" customFormat="1" ht="99.75" customHeight="1" x14ac:dyDescent="0.25">
      <c r="A30" s="19">
        <v>26</v>
      </c>
      <c r="B30" s="19" t="s">
        <v>80</v>
      </c>
      <c r="C30" s="24" t="s">
        <v>54</v>
      </c>
      <c r="D30" s="37" t="s">
        <v>39</v>
      </c>
      <c r="E30" s="19" t="s">
        <v>15</v>
      </c>
      <c r="F30" s="19">
        <v>1</v>
      </c>
      <c r="G30" s="21">
        <v>86120</v>
      </c>
      <c r="H30" s="22">
        <f t="shared" si="0"/>
        <v>86120</v>
      </c>
      <c r="I30" s="22">
        <v>91300</v>
      </c>
      <c r="J30" s="22">
        <f t="shared" si="1"/>
        <v>91300</v>
      </c>
      <c r="K30" s="22">
        <v>85100</v>
      </c>
      <c r="L30" s="22">
        <f t="shared" si="2"/>
        <v>85100</v>
      </c>
      <c r="M30" s="22">
        <f t="shared" si="3"/>
        <v>87506.666666666672</v>
      </c>
      <c r="N30" s="22">
        <f t="shared" si="4"/>
        <v>87506.666666666672</v>
      </c>
      <c r="O30" s="23">
        <v>7.0000000000000007E-2</v>
      </c>
    </row>
    <row r="31" spans="1:15" customFormat="1" ht="47.25" customHeight="1" x14ac:dyDescent="0.25">
      <c r="A31" s="19">
        <v>27</v>
      </c>
      <c r="B31" s="19" t="s">
        <v>81</v>
      </c>
      <c r="C31" s="24" t="s">
        <v>55</v>
      </c>
      <c r="D31" s="37" t="s">
        <v>40</v>
      </c>
      <c r="E31" s="19" t="s">
        <v>94</v>
      </c>
      <c r="F31" s="19">
        <v>50</v>
      </c>
      <c r="G31" s="21">
        <v>7160</v>
      </c>
      <c r="H31" s="22">
        <f t="shared" si="0"/>
        <v>358000</v>
      </c>
      <c r="I31" s="22">
        <v>7600</v>
      </c>
      <c r="J31" s="22">
        <f t="shared" si="1"/>
        <v>380000</v>
      </c>
      <c r="K31" s="22">
        <v>8000</v>
      </c>
      <c r="L31" s="22">
        <f t="shared" si="2"/>
        <v>400000</v>
      </c>
      <c r="M31" s="22">
        <f t="shared" si="3"/>
        <v>7586.666666666667</v>
      </c>
      <c r="N31" s="22">
        <f t="shared" si="4"/>
        <v>379333.33333333331</v>
      </c>
      <c r="O31" s="23">
        <v>0.2</v>
      </c>
    </row>
    <row r="32" spans="1:15" customFormat="1" ht="78" customHeight="1" x14ac:dyDescent="0.25">
      <c r="A32" s="19">
        <v>28</v>
      </c>
      <c r="B32" s="19" t="s">
        <v>82</v>
      </c>
      <c r="C32" s="40" t="s">
        <v>54</v>
      </c>
      <c r="D32" s="37" t="s">
        <v>41</v>
      </c>
      <c r="E32" s="19" t="s">
        <v>15</v>
      </c>
      <c r="F32" s="19">
        <v>3</v>
      </c>
      <c r="G32" s="21">
        <v>23200</v>
      </c>
      <c r="H32" s="22">
        <f t="shared" si="0"/>
        <v>69600</v>
      </c>
      <c r="I32" s="22">
        <v>25000</v>
      </c>
      <c r="J32" s="22">
        <f t="shared" si="1"/>
        <v>75000</v>
      </c>
      <c r="K32" s="22">
        <v>24600</v>
      </c>
      <c r="L32" s="22">
        <f t="shared" si="2"/>
        <v>73800</v>
      </c>
      <c r="M32" s="22">
        <f t="shared" si="3"/>
        <v>24266.666666666668</v>
      </c>
      <c r="N32" s="22">
        <f t="shared" si="4"/>
        <v>72800</v>
      </c>
      <c r="O32" s="23">
        <v>7.0000000000000007E-2</v>
      </c>
    </row>
    <row r="33" spans="1:15" customFormat="1" ht="65.25" customHeight="1" x14ac:dyDescent="0.25">
      <c r="A33" s="19">
        <v>29</v>
      </c>
      <c r="B33" s="19" t="s">
        <v>83</v>
      </c>
      <c r="C33" s="40" t="s">
        <v>54</v>
      </c>
      <c r="D33" s="37" t="s">
        <v>42</v>
      </c>
      <c r="E33" s="19" t="s">
        <v>15</v>
      </c>
      <c r="F33" s="19">
        <v>2</v>
      </c>
      <c r="G33" s="21">
        <v>23200</v>
      </c>
      <c r="H33" s="22">
        <f t="shared" si="0"/>
        <v>46400</v>
      </c>
      <c r="I33" s="22">
        <v>25000</v>
      </c>
      <c r="J33" s="22">
        <f t="shared" si="1"/>
        <v>50000</v>
      </c>
      <c r="K33" s="22">
        <v>24600</v>
      </c>
      <c r="L33" s="22">
        <f t="shared" si="2"/>
        <v>49200</v>
      </c>
      <c r="M33" s="22">
        <f t="shared" si="3"/>
        <v>24266.666666666668</v>
      </c>
      <c r="N33" s="22">
        <f t="shared" si="4"/>
        <v>48533.333333333336</v>
      </c>
      <c r="O33" s="23">
        <v>7.0000000000000007E-2</v>
      </c>
    </row>
    <row r="34" spans="1:15" customFormat="1" ht="51" customHeight="1" x14ac:dyDescent="0.25">
      <c r="A34" s="19">
        <v>30</v>
      </c>
      <c r="B34" s="19" t="s">
        <v>85</v>
      </c>
      <c r="C34" s="24" t="s">
        <v>53</v>
      </c>
      <c r="D34" s="37" t="s">
        <v>43</v>
      </c>
      <c r="E34" s="19" t="s">
        <v>15</v>
      </c>
      <c r="F34" s="19">
        <v>2</v>
      </c>
      <c r="G34" s="21">
        <v>4590</v>
      </c>
      <c r="H34" s="22">
        <f t="shared" si="0"/>
        <v>9180</v>
      </c>
      <c r="I34" s="22">
        <v>5000</v>
      </c>
      <c r="J34" s="22">
        <f t="shared" si="1"/>
        <v>10000</v>
      </c>
      <c r="K34" s="22">
        <v>5140</v>
      </c>
      <c r="L34" s="22">
        <f t="shared" si="2"/>
        <v>10280</v>
      </c>
      <c r="M34" s="22">
        <f t="shared" si="3"/>
        <v>4910</v>
      </c>
      <c r="N34" s="22">
        <f t="shared" si="4"/>
        <v>9820</v>
      </c>
      <c r="O34" s="23">
        <v>0.2</v>
      </c>
    </row>
    <row r="35" spans="1:15" customFormat="1" ht="44.25" customHeight="1" x14ac:dyDescent="0.25">
      <c r="A35" s="19">
        <v>31</v>
      </c>
      <c r="B35" s="19" t="s">
        <v>84</v>
      </c>
      <c r="C35" s="24" t="s">
        <v>53</v>
      </c>
      <c r="D35" s="37" t="s">
        <v>44</v>
      </c>
      <c r="E35" s="19" t="s">
        <v>15</v>
      </c>
      <c r="F35" s="19">
        <v>2</v>
      </c>
      <c r="G35" s="21">
        <v>4590</v>
      </c>
      <c r="H35" s="22">
        <f t="shared" si="0"/>
        <v>9180</v>
      </c>
      <c r="I35" s="22">
        <v>5000</v>
      </c>
      <c r="J35" s="22">
        <f t="shared" si="1"/>
        <v>10000</v>
      </c>
      <c r="K35" s="22">
        <v>5140</v>
      </c>
      <c r="L35" s="22">
        <f t="shared" si="2"/>
        <v>10280</v>
      </c>
      <c r="M35" s="22">
        <f t="shared" si="3"/>
        <v>4910</v>
      </c>
      <c r="N35" s="22">
        <f t="shared" si="4"/>
        <v>9820</v>
      </c>
      <c r="O35" s="23">
        <v>0.2</v>
      </c>
    </row>
    <row r="36" spans="1:15" customFormat="1" ht="39.75" customHeight="1" x14ac:dyDescent="0.25">
      <c r="A36" s="19">
        <v>32</v>
      </c>
      <c r="B36" s="19" t="s">
        <v>86</v>
      </c>
      <c r="C36" s="24" t="s">
        <v>53</v>
      </c>
      <c r="D36" s="37" t="s">
        <v>45</v>
      </c>
      <c r="E36" s="19" t="s">
        <v>15</v>
      </c>
      <c r="F36" s="19">
        <v>1</v>
      </c>
      <c r="G36" s="21">
        <v>8580</v>
      </c>
      <c r="H36" s="22">
        <f t="shared" si="0"/>
        <v>8580</v>
      </c>
      <c r="I36" s="22">
        <v>9000</v>
      </c>
      <c r="J36" s="22">
        <f t="shared" si="1"/>
        <v>9000</v>
      </c>
      <c r="K36" s="22">
        <v>9310</v>
      </c>
      <c r="L36" s="22">
        <f t="shared" si="2"/>
        <v>9310</v>
      </c>
      <c r="M36" s="22">
        <f t="shared" si="3"/>
        <v>8963.3333333333339</v>
      </c>
      <c r="N36" s="22">
        <f t="shared" si="4"/>
        <v>8963.3333333333339</v>
      </c>
      <c r="O36" s="23">
        <v>0.2</v>
      </c>
    </row>
    <row r="37" spans="1:15" customFormat="1" ht="39.75" customHeight="1" x14ac:dyDescent="0.25">
      <c r="A37" s="19">
        <v>33</v>
      </c>
      <c r="B37" s="19" t="s">
        <v>87</v>
      </c>
      <c r="C37" s="24" t="s">
        <v>53</v>
      </c>
      <c r="D37" s="37" t="s">
        <v>46</v>
      </c>
      <c r="E37" s="19" t="s">
        <v>94</v>
      </c>
      <c r="F37" s="19">
        <v>2</v>
      </c>
      <c r="G37" s="21">
        <v>3210</v>
      </c>
      <c r="H37" s="22">
        <f t="shared" si="0"/>
        <v>6420</v>
      </c>
      <c r="I37" s="22">
        <v>3780</v>
      </c>
      <c r="J37" s="22">
        <f t="shared" si="1"/>
        <v>7560</v>
      </c>
      <c r="K37" s="22">
        <v>3500</v>
      </c>
      <c r="L37" s="22">
        <f t="shared" si="2"/>
        <v>7000</v>
      </c>
      <c r="M37" s="22">
        <f t="shared" si="3"/>
        <v>3496.6666666666665</v>
      </c>
      <c r="N37" s="22">
        <f t="shared" si="4"/>
        <v>6993.333333333333</v>
      </c>
      <c r="O37" s="23">
        <v>0.2</v>
      </c>
    </row>
    <row r="38" spans="1:15" customFormat="1" ht="42" customHeight="1" x14ac:dyDescent="0.25">
      <c r="A38" s="19">
        <v>34</v>
      </c>
      <c r="B38" s="19" t="s">
        <v>91</v>
      </c>
      <c r="C38" s="24" t="s">
        <v>53</v>
      </c>
      <c r="D38" s="37" t="s">
        <v>47</v>
      </c>
      <c r="E38" s="19" t="s">
        <v>94</v>
      </c>
      <c r="F38" s="19">
        <v>2</v>
      </c>
      <c r="G38" s="21">
        <v>3210</v>
      </c>
      <c r="H38" s="22">
        <f t="shared" si="0"/>
        <v>6420</v>
      </c>
      <c r="I38" s="22">
        <v>3780</v>
      </c>
      <c r="J38" s="22">
        <f t="shared" si="1"/>
        <v>7560</v>
      </c>
      <c r="K38" s="22">
        <v>3500</v>
      </c>
      <c r="L38" s="22">
        <f t="shared" si="2"/>
        <v>7000</v>
      </c>
      <c r="M38" s="22">
        <f t="shared" si="3"/>
        <v>3496.6666666666665</v>
      </c>
      <c r="N38" s="22">
        <f t="shared" si="4"/>
        <v>6993.333333333333</v>
      </c>
      <c r="O38" s="23">
        <v>0.2</v>
      </c>
    </row>
    <row r="39" spans="1:15" customFormat="1" ht="41.25" customHeight="1" x14ac:dyDescent="0.25">
      <c r="A39" s="19">
        <v>35</v>
      </c>
      <c r="B39" s="19" t="s">
        <v>92</v>
      </c>
      <c r="C39" s="24" t="s">
        <v>53</v>
      </c>
      <c r="D39" s="37" t="s">
        <v>48</v>
      </c>
      <c r="E39" s="19" t="s">
        <v>94</v>
      </c>
      <c r="F39" s="19">
        <v>2</v>
      </c>
      <c r="G39" s="21">
        <v>3210</v>
      </c>
      <c r="H39" s="22">
        <f t="shared" si="0"/>
        <v>6420</v>
      </c>
      <c r="I39" s="22">
        <v>3780</v>
      </c>
      <c r="J39" s="22">
        <f t="shared" si="1"/>
        <v>7560</v>
      </c>
      <c r="K39" s="22">
        <v>3500</v>
      </c>
      <c r="L39" s="22">
        <f t="shared" si="2"/>
        <v>7000</v>
      </c>
      <c r="M39" s="22">
        <f t="shared" si="3"/>
        <v>3496.6666666666665</v>
      </c>
      <c r="N39" s="22">
        <f t="shared" si="4"/>
        <v>6993.333333333333</v>
      </c>
      <c r="O39" s="23">
        <v>0.2</v>
      </c>
    </row>
    <row r="40" spans="1:15" customFormat="1" ht="43.5" customHeight="1" x14ac:dyDescent="0.25">
      <c r="A40" s="19">
        <v>36</v>
      </c>
      <c r="B40" s="19" t="s">
        <v>90</v>
      </c>
      <c r="C40" s="24" t="s">
        <v>53</v>
      </c>
      <c r="D40" s="37" t="s">
        <v>49</v>
      </c>
      <c r="E40" s="19" t="s">
        <v>94</v>
      </c>
      <c r="F40" s="19">
        <v>2</v>
      </c>
      <c r="G40" s="21">
        <v>3210</v>
      </c>
      <c r="H40" s="22">
        <f t="shared" si="0"/>
        <v>6420</v>
      </c>
      <c r="I40" s="22">
        <v>3780</v>
      </c>
      <c r="J40" s="22">
        <f t="shared" si="1"/>
        <v>7560</v>
      </c>
      <c r="K40" s="22">
        <v>3500</v>
      </c>
      <c r="L40" s="22">
        <f t="shared" si="2"/>
        <v>7000</v>
      </c>
      <c r="M40" s="22">
        <f t="shared" si="3"/>
        <v>3496.6666666666665</v>
      </c>
      <c r="N40" s="22">
        <f t="shared" si="4"/>
        <v>6993.333333333333</v>
      </c>
      <c r="O40" s="23">
        <v>0.2</v>
      </c>
    </row>
    <row r="41" spans="1:15" customFormat="1" ht="35.25" customHeight="1" x14ac:dyDescent="0.25">
      <c r="A41" s="19">
        <v>37</v>
      </c>
      <c r="B41" s="19" t="s">
        <v>89</v>
      </c>
      <c r="C41" s="24" t="s">
        <v>14</v>
      </c>
      <c r="D41" s="37" t="s">
        <v>50</v>
      </c>
      <c r="E41" s="19" t="s">
        <v>99</v>
      </c>
      <c r="F41" s="19">
        <v>2</v>
      </c>
      <c r="G41" s="21">
        <v>5310</v>
      </c>
      <c r="H41" s="22">
        <f t="shared" si="0"/>
        <v>10620</v>
      </c>
      <c r="I41" s="22">
        <v>5649</v>
      </c>
      <c r="J41" s="22">
        <f t="shared" si="1"/>
        <v>11298</v>
      </c>
      <c r="K41" s="22">
        <v>6000</v>
      </c>
      <c r="L41" s="22">
        <f t="shared" si="2"/>
        <v>12000</v>
      </c>
      <c r="M41" s="22">
        <f t="shared" si="3"/>
        <v>5653</v>
      </c>
      <c r="N41" s="22">
        <f t="shared" si="4"/>
        <v>11306</v>
      </c>
      <c r="O41" s="23">
        <v>0.2</v>
      </c>
    </row>
    <row r="42" spans="1:15" customFormat="1" ht="72" customHeight="1" x14ac:dyDescent="0.25">
      <c r="A42" s="19">
        <v>38</v>
      </c>
      <c r="B42" s="19" t="s">
        <v>88</v>
      </c>
      <c r="C42" s="24" t="s">
        <v>14</v>
      </c>
      <c r="D42" s="39" t="s">
        <v>51</v>
      </c>
      <c r="E42" s="19" t="s">
        <v>93</v>
      </c>
      <c r="F42" s="19">
        <v>3</v>
      </c>
      <c r="G42" s="21">
        <v>7280</v>
      </c>
      <c r="H42" s="22">
        <f t="shared" si="0"/>
        <v>21840</v>
      </c>
      <c r="I42" s="22">
        <v>7000</v>
      </c>
      <c r="J42" s="22">
        <f t="shared" si="1"/>
        <v>21000</v>
      </c>
      <c r="K42" s="22">
        <v>7500</v>
      </c>
      <c r="L42" s="22">
        <f t="shared" si="2"/>
        <v>22500</v>
      </c>
      <c r="M42" s="22">
        <f t="shared" si="3"/>
        <v>7260</v>
      </c>
      <c r="N42" s="22">
        <f t="shared" si="4"/>
        <v>21780</v>
      </c>
      <c r="O42" s="23">
        <v>0.2</v>
      </c>
    </row>
    <row r="43" spans="1:15" customFormat="1" x14ac:dyDescent="0.25">
      <c r="A43" s="33"/>
      <c r="B43" s="33"/>
      <c r="C43" s="26"/>
      <c r="D43" s="27"/>
      <c r="E43" s="27"/>
      <c r="F43" s="28"/>
      <c r="G43" s="29"/>
      <c r="H43" s="30">
        <f>SUM(H5:H41)</f>
        <v>6430220</v>
      </c>
      <c r="I43" s="29"/>
      <c r="J43" s="30">
        <f>SUM(J5:J41)</f>
        <v>6665808</v>
      </c>
      <c r="K43" s="30"/>
      <c r="L43" s="30">
        <f>SUM(L5:L42)</f>
        <v>6762930</v>
      </c>
      <c r="M43" s="31"/>
      <c r="N43" s="31">
        <f>SUM(N5:N41)</f>
        <v>6612152.6666666642</v>
      </c>
      <c r="O43" s="32"/>
    </row>
    <row r="44" spans="1:15" x14ac:dyDescent="0.25">
      <c r="B44" s="1"/>
      <c r="C44" s="1"/>
      <c r="D44" s="1"/>
      <c r="E44" s="1"/>
      <c r="F44" s="5"/>
      <c r="H44" s="5"/>
      <c r="J44" s="6"/>
      <c r="K44" s="6"/>
      <c r="L44" s="6"/>
      <c r="M44" s="6"/>
    </row>
    <row r="45" spans="1:15" x14ac:dyDescent="0.25">
      <c r="B45" s="43"/>
      <c r="C45" s="43"/>
      <c r="D45" s="43"/>
      <c r="E45" s="9"/>
      <c r="J45" s="4"/>
      <c r="K45" s="4"/>
      <c r="L45" s="4"/>
    </row>
    <row r="46" spans="1:15" x14ac:dyDescent="0.25">
      <c r="B46" s="1"/>
      <c r="C46" s="1"/>
      <c r="D46" s="1"/>
      <c r="E46" s="1"/>
      <c r="J46" s="1"/>
      <c r="K46" s="1"/>
      <c r="L46" s="1"/>
      <c r="M46" s="1"/>
    </row>
    <row r="47" spans="1:15" x14ac:dyDescent="0.25">
      <c r="B47" s="43"/>
      <c r="C47" s="43"/>
      <c r="D47" s="43"/>
      <c r="E47" s="9"/>
      <c r="J47" s="7"/>
      <c r="K47" s="7"/>
      <c r="L47" s="7"/>
    </row>
    <row r="48" spans="1:15" x14ac:dyDescent="0.25">
      <c r="B48" s="1"/>
      <c r="C48" s="1"/>
      <c r="D48" s="1"/>
      <c r="E48" s="1"/>
      <c r="J48" s="1"/>
      <c r="K48" s="1"/>
      <c r="L48" s="1"/>
      <c r="M48" s="1"/>
    </row>
    <row r="49" spans="2:13" x14ac:dyDescent="0.25">
      <c r="J49" s="4"/>
      <c r="K49" s="4"/>
      <c r="L49" s="4"/>
    </row>
    <row r="50" spans="2:13" x14ac:dyDescent="0.25">
      <c r="B50" s="1"/>
      <c r="C50" s="1"/>
      <c r="D50" s="1"/>
      <c r="E50" s="1"/>
      <c r="J50" s="1"/>
      <c r="K50" s="1"/>
      <c r="L50" s="1"/>
      <c r="M50" s="1"/>
    </row>
  </sheetData>
  <mergeCells count="3">
    <mergeCell ref="B45:D45"/>
    <mergeCell ref="B47:D47"/>
    <mergeCell ref="B1:J3"/>
  </mergeCells>
  <phoneticPr fontId="3" type="noConversion"/>
  <pageMargins left="0.23622047244094491" right="0.23622047244094491" top="0.19685039370078741" bottom="0.15748031496062992" header="0.31496062992125984" footer="0.31496062992125984"/>
  <pageSetup paperSize="9" scale="7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2022-08-10T07:26:49Z</dcterms:modified>
</cp:coreProperties>
</file>