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/>
  <xr:revisionPtr revIDLastSave="0" documentId="8_{95B3198D-6CD6-464B-88E1-22D2DDD0F42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хімі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H21" i="1"/>
  <c r="L21" i="1" s="1"/>
  <c r="K20" i="1"/>
  <c r="J20" i="1"/>
  <c r="L20" i="1" s="1"/>
  <c r="H20" i="1"/>
  <c r="K19" i="1"/>
  <c r="J19" i="1"/>
  <c r="H19" i="1"/>
  <c r="L19" i="1" s="1"/>
  <c r="K18" i="1"/>
  <c r="J18" i="1"/>
  <c r="J22" i="1" s="1"/>
  <c r="H18" i="1"/>
  <c r="H22" i="1" s="1"/>
  <c r="L18" i="1" l="1"/>
  <c r="L22" i="1" s="1"/>
  <c r="K12" i="1" l="1"/>
  <c r="L12" i="1"/>
  <c r="I12" i="1"/>
  <c r="M12" i="1" s="1"/>
  <c r="L9" i="1"/>
  <c r="L10" i="1"/>
  <c r="L11" i="1"/>
  <c r="L13" i="1"/>
  <c r="K9" i="1"/>
  <c r="K10" i="1"/>
  <c r="K11" i="1"/>
  <c r="K13" i="1"/>
  <c r="I9" i="1"/>
  <c r="I10" i="1"/>
  <c r="I11" i="1"/>
  <c r="I13" i="1"/>
  <c r="L8" i="1"/>
  <c r="K8" i="1"/>
  <c r="I8" i="1"/>
  <c r="M8" i="1" l="1"/>
  <c r="M13" i="1"/>
  <c r="M10" i="1"/>
  <c r="M11" i="1"/>
  <c r="M9" i="1"/>
  <c r="L7" i="1" l="1"/>
  <c r="L6" i="1"/>
  <c r="K7" i="1" l="1"/>
  <c r="K6" i="1"/>
  <c r="I7" i="1"/>
  <c r="I6" i="1"/>
  <c r="M7" i="1" l="1"/>
  <c r="K14" i="1"/>
  <c r="I14" i="1"/>
  <c r="M6" i="1"/>
  <c r="M14" i="1" l="1"/>
</calcChain>
</file>

<file path=xl/sharedStrings.xml><?xml version="1.0" encoding="utf-8"?>
<sst xmlns="http://schemas.openxmlformats.org/spreadsheetml/2006/main" count="84" uniqueCount="56">
  <si>
    <t>№ п/п</t>
  </si>
  <si>
    <t>Назва реагенту</t>
  </si>
  <si>
    <t>Одиниця виміру</t>
  </si>
  <si>
    <t>Кількість</t>
  </si>
  <si>
    <t>МТВ</t>
  </si>
  <si>
    <t>Код ДК</t>
  </si>
  <si>
    <t>Код ДК 021:2015:</t>
  </si>
  <si>
    <t>Ціна 1  за одиницю, грн</t>
  </si>
  <si>
    <t>Ціна 2  за одиницю, грн</t>
  </si>
  <si>
    <t>Сума 1, грн</t>
  </si>
  <si>
    <t>Сума 2, грн</t>
  </si>
  <si>
    <t>Сума середня, грн</t>
  </si>
  <si>
    <t>Ціна середня за одиницю, грн</t>
  </si>
  <si>
    <t>Полімер для секвенування POP-7 Polymer</t>
  </si>
  <si>
    <t>Полімер має бути призначений для використання на генетичному аналізаторі 3500 Dx/3500xL Dx
Полімер має забезпечувати поведення 384 реакцій
Полімер придатний до використання із капілярними збірками 50 см та  36 см.</t>
  </si>
  <si>
    <t>62173
Секвенування нуклеїнових кислот набір реагентів ІВД</t>
  </si>
  <si>
    <t>33696500-0 </t>
  </si>
  <si>
    <t>набір</t>
  </si>
  <si>
    <t>Реагент RNase Inhibitor, 2000 одиниць</t>
  </si>
  <si>
    <t>Інгібітор РНКаз, 2000 одиниць та / або 100 мкл при 20 ОД/мкл. Достатньо для 100 реакцій зворотної транскрипції, по 20 мкл кожна. Інгібітор РНКази в буфері для зберігання: 20 мМ HEPES-KOH, pH 7,6; 50 мМ KCl; 8 мМ DTT; і 50% (об./об.) гліцерину. Зберігати при -20°C.</t>
  </si>
  <si>
    <t>60090 - Зворотній транскриптаза реагент ІВД, набір</t>
  </si>
  <si>
    <t>33696500-0</t>
  </si>
  <si>
    <t xml:space="preserve">Набір TagMan Universal PCR Master Mix (200реакцій) </t>
  </si>
  <si>
    <t xml:space="preserve">Мастер-мікс має бути призначений для проведення ПЛР у реальному часі.
Мастер-мікс має бути валідований для використання із TaqMan assays
Мастер-мікс має містити у своєму складі пасивний референсний барвник ROX.
</t>
  </si>
  <si>
    <t>60091
ПЛР-майстер-мікс амліфікаціонний реагент ІВД, набір</t>
  </si>
  <si>
    <t>Набір СЕР Х Спектрум оранж/СЕР Y (сателіт ІІІ)</t>
  </si>
  <si>
    <t xml:space="preserve">Набір двоколірної суміші зондів призначений для ідентифікації альфа-сателітних послідовностей у центромерній ділянці хромосоми X і ДНК-сателіта III в області Yq12 хромосоми Y та виявлення анеуплоідій даних хромосом в інтерфазі та метафазі. Концентрація проби не менше 14 нг/мкл. 
</t>
  </si>
  <si>
    <t xml:space="preserve">30621 - Набір реагентів для вимірювання культури </t>
  </si>
  <si>
    <t>33694000-1</t>
  </si>
  <si>
    <t>TelVysion 7q SpectrumOrange</t>
  </si>
  <si>
    <t>Набір одноколірної проби в гібридизаційному буфері представляє собою суміш теломерних фрагментів ДНК хромосоми 7, мічених флуоресцентним барвником.</t>
  </si>
  <si>
    <t xml:space="preserve">Vysis RPN1/MECOM DF FISH Probe Kit, 10 µL </t>
  </si>
  <si>
    <t>Набір двоколірної суміші зондів подвійного злиття для виявлення злиття між геном RPN1 та геном MECOM, з загальною концентрацією не менше 500 нг/мкл</t>
  </si>
  <si>
    <t>Середовище RPMI 1640(1X) з L-глутаміном</t>
  </si>
  <si>
    <t xml:space="preserve">Середовище культуральне RPMI-1640, 100 мл/флакон. Готове для вживання, стерильне. </t>
  </si>
  <si>
    <t xml:space="preserve">42693 буферний розчин з фіксованим рН ІVD
</t>
  </si>
  <si>
    <t>33690000-3</t>
  </si>
  <si>
    <t>Розчин TRYPSIN + EDTA SOLN 0.25%</t>
  </si>
  <si>
    <t>Розчин трипсину, 0.25% (1:250). Однократний, готовий до вживання, стерильний, для культур клітин. 100 мл/флакон</t>
  </si>
  <si>
    <t>42693 буферний розчин з фіксованим рН ІVD</t>
  </si>
  <si>
    <t>IOTest CD19-FITC   Кон’юговане антитіло IOTest CD19-FITC (моноклональне антитіло, 100 тестів)</t>
  </si>
  <si>
    <t>Антитіла, що ідентифікують антиген CD19. Реагент призначений для використання в проточних цитометрах. Кількість тестів у флаконі не менше 100.</t>
  </si>
  <si>
    <t>56917 Числені CD-клітинні маркери ІВД, антитіла</t>
  </si>
  <si>
    <t>шт</t>
  </si>
  <si>
    <r>
      <t>IgG Antibody, anti-human, PE</t>
    </r>
    <r>
      <rPr>
        <strike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Антитіла проти людського імуноглобуліну класу IgG, мічені РЕ, моноклональні, 200 мкл</t>
    </r>
  </si>
  <si>
    <t>Антитіла, що виявляють всі підкласи імуноглобулінів людини ізотипу IgG шляхом розпізнавання Fab-області IgG.
Рекомендоване розведення антитіл для мічення клітин і подальшого аналізу за допомогою проточної цитометрії становить 1:50 для 1 млн. клітин в кінцевому об’ємі 100 мкл. Об'єм флакону не менше 200 мкл.</t>
  </si>
  <si>
    <t>30614 Набір реагентів для визначання рецепторів клітинної поверхні</t>
  </si>
  <si>
    <t>IOTest CD3-РС5   Кон’юговане антитіло IOTest CD3- РС5 (моноклональне антитіло, 100 тестів)</t>
  </si>
  <si>
    <t>Антитіла, що ідентифікують антиген CD3. Реагент призначений для використання в проточних цитометрах. Кількість тестів у флаконі не менше 100.</t>
  </si>
  <si>
    <t>CytoFLEX Daily QC Fluorospheres (2 мл)   CytoFLEX флюоросфери (2 мл)</t>
  </si>
  <si>
    <t>Водна суспензія флюоресцентних мікросфер однакового розміру та інтенсивністі флуоресценції з діапазоном флюоресценції від 410 до 800 нм. Призначені для перевірки роботи оптичних і рідинних систем в проточних цитометрах Flex. Об'єм флакону не менше 2 мл.</t>
  </si>
  <si>
    <t>56918 Числені СD-клітинні маркери ІВД, калібратор</t>
  </si>
  <si>
    <t>компл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</si>
  <si>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лікарські засоби різні - код ДК 021:2015: 33696500-(лабораторні реагенти 2 лоти)</t>
  </si>
  <si>
    <t>ЛОТ №1</t>
  </si>
  <si>
    <t>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</si>
</sst>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₴_-;\-* #,##0.00\ _₴_-;_-* &quot;-&quot;??\ _₴_-;_-@_-"/>
    <numFmt numFmtId="164" formatCode="_-* #,##0.00_₴_-;\-* #,##0.00_₴_-;_-* &quot;-&quot;??_₴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164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43" fontId="7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164" fontId="9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4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3" fontId="8" fillId="2" borderId="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4">
    <cellStyle name="Звичайний" xfId="0" builtinId="0"/>
    <cellStyle name="Обычный 2" xfId="1" xr:uid="{00000000-0005-0000-0000-000001000000}"/>
    <cellStyle name="Обычный 3" xfId="3" xr:uid="{A5FD85CB-411D-481D-987F-D63B8CDB5155}"/>
    <cellStyle name="Финансов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70" zoomScaleNormal="70" workbookViewId="0">
      <selection activeCell="C19" sqref="C19"/>
    </sheetView>
  </sheetViews>
  <sheetFormatPr defaultRowHeight="15" x14ac:dyDescent="0.25"/>
  <cols>
    <col min="1" max="1" width="6.140625" style="3" customWidth="1"/>
    <col min="2" max="2" width="30.5703125" style="3" customWidth="1"/>
    <col min="3" max="3" width="70.42578125" style="3" customWidth="1"/>
    <col min="4" max="5" width="16.5703125" style="3" customWidth="1"/>
    <col min="6" max="6" width="14" style="3" customWidth="1"/>
    <col min="7" max="7" width="15.42578125" style="3" customWidth="1"/>
    <col min="8" max="8" width="18.42578125" style="1" customWidth="1"/>
    <col min="9" max="9" width="21.5703125" style="3" customWidth="1"/>
    <col min="10" max="10" width="17.7109375" style="1" customWidth="1"/>
    <col min="11" max="11" width="23" style="3" customWidth="1"/>
    <col min="12" max="12" width="19.140625" style="1" customWidth="1"/>
    <col min="13" max="13" width="22.85546875" style="3" customWidth="1"/>
    <col min="14" max="16384" width="9.140625" style="2"/>
  </cols>
  <sheetData>
    <row r="1" spans="1:13" x14ac:dyDescent="0.25">
      <c r="A1" s="5"/>
      <c r="B1" s="5"/>
      <c r="C1" s="5"/>
      <c r="D1" s="5"/>
      <c r="E1" s="41"/>
      <c r="F1" s="41"/>
      <c r="G1" s="41"/>
      <c r="H1" s="41"/>
      <c r="I1" s="41"/>
      <c r="J1" s="41"/>
      <c r="K1" s="41"/>
      <c r="L1" s="41"/>
      <c r="M1" s="41"/>
    </row>
    <row r="2" spans="1:13" ht="56.25" customHeight="1" x14ac:dyDescent="0.25">
      <c r="A2" s="5"/>
      <c r="B2" s="5"/>
      <c r="C2" s="43" t="s">
        <v>53</v>
      </c>
      <c r="D2" s="43"/>
      <c r="E2" s="43"/>
      <c r="F2" s="43"/>
      <c r="G2" s="43"/>
      <c r="H2" s="43"/>
      <c r="I2" s="43"/>
      <c r="J2" s="43"/>
      <c r="K2" s="41"/>
      <c r="L2" s="41"/>
      <c r="M2" s="41"/>
    </row>
    <row r="3" spans="1:13" s="4" customFormat="1" ht="20.25" x14ac:dyDescent="0.3">
      <c r="A3" s="6"/>
      <c r="B3" s="6"/>
      <c r="C3" s="6"/>
      <c r="D3" s="6"/>
      <c r="E3" s="42"/>
      <c r="F3" s="42"/>
      <c r="G3" s="42"/>
      <c r="H3" s="42"/>
      <c r="I3" s="42"/>
      <c r="J3" s="42"/>
      <c r="K3" s="42"/>
      <c r="L3" s="42"/>
      <c r="M3" s="42"/>
    </row>
    <row r="4" spans="1:13" s="10" customFormat="1" ht="75" x14ac:dyDescent="0.25">
      <c r="A4" s="7" t="s">
        <v>0</v>
      </c>
      <c r="B4" s="7" t="s">
        <v>1</v>
      </c>
      <c r="C4" s="7" t="s">
        <v>4</v>
      </c>
      <c r="D4" s="7" t="s">
        <v>5</v>
      </c>
      <c r="E4" s="7" t="s">
        <v>6</v>
      </c>
      <c r="F4" s="7" t="s">
        <v>2</v>
      </c>
      <c r="G4" s="8" t="s">
        <v>3</v>
      </c>
      <c r="H4" s="9" t="s">
        <v>7</v>
      </c>
      <c r="I4" s="8" t="s">
        <v>9</v>
      </c>
      <c r="J4" s="9" t="s">
        <v>8</v>
      </c>
      <c r="K4" s="8" t="s">
        <v>10</v>
      </c>
      <c r="L4" s="9" t="s">
        <v>12</v>
      </c>
      <c r="M4" s="8" t="s">
        <v>11</v>
      </c>
    </row>
    <row r="5" spans="1:13" s="10" customFormat="1" ht="18.75" x14ac:dyDescent="0.25">
      <c r="A5" s="7"/>
      <c r="B5" s="7" t="s">
        <v>54</v>
      </c>
      <c r="C5" s="7"/>
      <c r="D5" s="7"/>
      <c r="E5" s="7"/>
      <c r="F5" s="7"/>
      <c r="G5" s="8"/>
      <c r="H5" s="9"/>
      <c r="I5" s="8"/>
      <c r="J5" s="9"/>
      <c r="K5" s="8"/>
      <c r="L5" s="9"/>
      <c r="M5" s="8"/>
    </row>
    <row r="6" spans="1:13" s="10" customFormat="1" ht="95.25" customHeight="1" x14ac:dyDescent="0.25">
      <c r="A6" s="22">
        <v>1</v>
      </c>
      <c r="B6" s="23" t="s">
        <v>13</v>
      </c>
      <c r="C6" s="24" t="s">
        <v>14</v>
      </c>
      <c r="D6" s="25" t="s">
        <v>15</v>
      </c>
      <c r="E6" s="26" t="s">
        <v>16</v>
      </c>
      <c r="F6" s="22" t="s">
        <v>17</v>
      </c>
      <c r="G6" s="27">
        <v>2</v>
      </c>
      <c r="H6" s="16">
        <v>22970</v>
      </c>
      <c r="I6" s="28">
        <f>H6*G6</f>
        <v>45940</v>
      </c>
      <c r="J6" s="16">
        <v>23860</v>
      </c>
      <c r="K6" s="28">
        <f>J6*G6</f>
        <v>47720</v>
      </c>
      <c r="L6" s="16">
        <f>(H6+J6)/2</f>
        <v>23415</v>
      </c>
      <c r="M6" s="28">
        <f>(I6+K6)/2</f>
        <v>46830</v>
      </c>
    </row>
    <row r="7" spans="1:13" s="10" customFormat="1" ht="124.5" customHeight="1" x14ac:dyDescent="0.25">
      <c r="A7" s="22">
        <v>2</v>
      </c>
      <c r="B7" s="23" t="s">
        <v>18</v>
      </c>
      <c r="C7" s="24" t="s">
        <v>19</v>
      </c>
      <c r="D7" s="23" t="s">
        <v>20</v>
      </c>
      <c r="E7" s="23" t="s">
        <v>21</v>
      </c>
      <c r="F7" s="29" t="s">
        <v>17</v>
      </c>
      <c r="G7" s="27">
        <v>4</v>
      </c>
      <c r="H7" s="16">
        <v>13830</v>
      </c>
      <c r="I7" s="28">
        <f t="shared" ref="I7:I13" si="0">H7*G7</f>
        <v>55320</v>
      </c>
      <c r="J7" s="16">
        <v>14640</v>
      </c>
      <c r="K7" s="28">
        <f t="shared" ref="K7:K13" si="1">J7*G7</f>
        <v>58560</v>
      </c>
      <c r="L7" s="16">
        <f t="shared" ref="L7:L13" si="2">(H7+J7)/2</f>
        <v>14235</v>
      </c>
      <c r="M7" s="28">
        <f t="shared" ref="M7:M13" si="3">(I7+K7)/2</f>
        <v>56940</v>
      </c>
    </row>
    <row r="8" spans="1:13" s="10" customFormat="1" ht="102.75" customHeight="1" x14ac:dyDescent="0.25">
      <c r="A8" s="22">
        <v>3</v>
      </c>
      <c r="B8" s="23" t="s">
        <v>22</v>
      </c>
      <c r="C8" s="30" t="s">
        <v>23</v>
      </c>
      <c r="D8" s="23" t="s">
        <v>24</v>
      </c>
      <c r="E8" s="22" t="s">
        <v>21</v>
      </c>
      <c r="F8" s="23" t="s">
        <v>17</v>
      </c>
      <c r="G8" s="31">
        <v>6</v>
      </c>
      <c r="H8" s="32">
        <v>30890</v>
      </c>
      <c r="I8" s="28">
        <f t="shared" si="0"/>
        <v>185340</v>
      </c>
      <c r="J8" s="16">
        <v>31810</v>
      </c>
      <c r="K8" s="28">
        <f t="shared" si="1"/>
        <v>190860</v>
      </c>
      <c r="L8" s="16">
        <f t="shared" si="2"/>
        <v>31350</v>
      </c>
      <c r="M8" s="28">
        <f t="shared" si="3"/>
        <v>188100</v>
      </c>
    </row>
    <row r="9" spans="1:13" s="10" customFormat="1" ht="102.75" customHeight="1" x14ac:dyDescent="0.25">
      <c r="A9" s="22">
        <v>4</v>
      </c>
      <c r="B9" s="23" t="s">
        <v>25</v>
      </c>
      <c r="C9" s="33" t="s">
        <v>26</v>
      </c>
      <c r="D9" s="23" t="s">
        <v>27</v>
      </c>
      <c r="E9" s="23" t="s">
        <v>28</v>
      </c>
      <c r="F9" s="29" t="s">
        <v>17</v>
      </c>
      <c r="G9" s="31">
        <v>1</v>
      </c>
      <c r="H9" s="32">
        <v>56230</v>
      </c>
      <c r="I9" s="28">
        <f t="shared" si="0"/>
        <v>56230</v>
      </c>
      <c r="J9" s="16">
        <v>58140</v>
      </c>
      <c r="K9" s="28">
        <f t="shared" si="1"/>
        <v>58140</v>
      </c>
      <c r="L9" s="16">
        <f t="shared" si="2"/>
        <v>57185</v>
      </c>
      <c r="M9" s="28">
        <f t="shared" si="3"/>
        <v>57185</v>
      </c>
    </row>
    <row r="10" spans="1:13" s="10" customFormat="1" ht="102.75" customHeight="1" x14ac:dyDescent="0.25">
      <c r="A10" s="22">
        <v>5</v>
      </c>
      <c r="B10" s="17" t="s">
        <v>29</v>
      </c>
      <c r="C10" s="34" t="s">
        <v>30</v>
      </c>
      <c r="D10" s="17" t="s">
        <v>27</v>
      </c>
      <c r="E10" s="17" t="s">
        <v>28</v>
      </c>
      <c r="F10" s="18" t="s">
        <v>17</v>
      </c>
      <c r="G10" s="20">
        <v>2</v>
      </c>
      <c r="H10" s="21">
        <v>18590</v>
      </c>
      <c r="I10" s="28">
        <f t="shared" si="0"/>
        <v>37180</v>
      </c>
      <c r="J10" s="16">
        <v>19330</v>
      </c>
      <c r="K10" s="28">
        <f t="shared" si="1"/>
        <v>38660</v>
      </c>
      <c r="L10" s="16">
        <f t="shared" si="2"/>
        <v>18960</v>
      </c>
      <c r="M10" s="28">
        <f t="shared" si="3"/>
        <v>37920</v>
      </c>
    </row>
    <row r="11" spans="1:13" s="10" customFormat="1" ht="119.25" customHeight="1" x14ac:dyDescent="0.25">
      <c r="A11" s="22">
        <v>6</v>
      </c>
      <c r="B11" s="17" t="s">
        <v>31</v>
      </c>
      <c r="C11" s="34" t="s">
        <v>32</v>
      </c>
      <c r="D11" s="17" t="s">
        <v>27</v>
      </c>
      <c r="E11" s="17" t="s">
        <v>28</v>
      </c>
      <c r="F11" s="18" t="s">
        <v>17</v>
      </c>
      <c r="G11" s="20">
        <v>1</v>
      </c>
      <c r="H11" s="21">
        <v>37490</v>
      </c>
      <c r="I11" s="28">
        <f t="shared" si="0"/>
        <v>37490</v>
      </c>
      <c r="J11" s="11">
        <v>39170</v>
      </c>
      <c r="K11" s="28">
        <f t="shared" si="1"/>
        <v>39170</v>
      </c>
      <c r="L11" s="16">
        <f t="shared" si="2"/>
        <v>38330</v>
      </c>
      <c r="M11" s="28">
        <f t="shared" si="3"/>
        <v>38330</v>
      </c>
    </row>
    <row r="12" spans="1:13" s="10" customFormat="1" ht="88.5" customHeight="1" x14ac:dyDescent="0.25">
      <c r="A12" s="22">
        <v>7</v>
      </c>
      <c r="B12" s="17" t="s">
        <v>33</v>
      </c>
      <c r="C12" s="39" t="s">
        <v>34</v>
      </c>
      <c r="D12" s="35" t="s">
        <v>35</v>
      </c>
      <c r="E12" s="36" t="s">
        <v>36</v>
      </c>
      <c r="F12" s="37" t="s">
        <v>17</v>
      </c>
      <c r="G12" s="20">
        <v>22</v>
      </c>
      <c r="H12" s="38">
        <v>450</v>
      </c>
      <c r="I12" s="28">
        <f t="shared" si="0"/>
        <v>9900</v>
      </c>
      <c r="J12" s="11">
        <v>530</v>
      </c>
      <c r="K12" s="28">
        <f t="shared" si="1"/>
        <v>11660</v>
      </c>
      <c r="L12" s="16">
        <f t="shared" si="2"/>
        <v>490</v>
      </c>
      <c r="M12" s="28">
        <f t="shared" si="3"/>
        <v>10780</v>
      </c>
    </row>
    <row r="13" spans="1:13" s="10" customFormat="1" ht="114.75" customHeight="1" x14ac:dyDescent="0.25">
      <c r="A13" s="22">
        <v>8</v>
      </c>
      <c r="B13" s="19" t="s">
        <v>37</v>
      </c>
      <c r="C13" s="40" t="s">
        <v>38</v>
      </c>
      <c r="D13" s="35" t="s">
        <v>39</v>
      </c>
      <c r="E13" s="35" t="s">
        <v>36</v>
      </c>
      <c r="F13" s="18" t="s">
        <v>17</v>
      </c>
      <c r="G13" s="20">
        <v>1</v>
      </c>
      <c r="H13" s="21">
        <v>1300</v>
      </c>
      <c r="I13" s="28">
        <f t="shared" si="0"/>
        <v>1300</v>
      </c>
      <c r="J13" s="12">
        <v>1530</v>
      </c>
      <c r="K13" s="28">
        <f t="shared" si="1"/>
        <v>1530</v>
      </c>
      <c r="L13" s="16">
        <f t="shared" si="2"/>
        <v>1415</v>
      </c>
      <c r="M13" s="28">
        <f t="shared" si="3"/>
        <v>1415</v>
      </c>
    </row>
    <row r="14" spans="1:13" s="15" customFormat="1" ht="18.75" x14ac:dyDescent="0.3">
      <c r="A14" s="10"/>
      <c r="B14" s="10"/>
      <c r="C14" s="10"/>
      <c r="D14" s="10"/>
      <c r="E14" s="10"/>
      <c r="F14" s="10"/>
      <c r="G14" s="10"/>
      <c r="H14" s="13"/>
      <c r="I14" s="14">
        <f>SUM(I6:I13)</f>
        <v>428700</v>
      </c>
      <c r="J14" s="13"/>
      <c r="K14" s="14">
        <f>SUM(K6:K13)</f>
        <v>446300</v>
      </c>
      <c r="L14" s="13"/>
      <c r="M14" s="14">
        <f>SUM(M6:M13)</f>
        <v>437500</v>
      </c>
    </row>
    <row r="16" spans="1:13" ht="56.25" x14ac:dyDescent="0.25">
      <c r="A16" s="7" t="s">
        <v>0</v>
      </c>
      <c r="B16" s="7" t="s">
        <v>1</v>
      </c>
      <c r="C16" s="7" t="s">
        <v>4</v>
      </c>
      <c r="D16" s="7" t="s">
        <v>6</v>
      </c>
      <c r="E16" s="7" t="s">
        <v>2</v>
      </c>
      <c r="F16" s="7" t="s">
        <v>3</v>
      </c>
      <c r="G16" s="44" t="s">
        <v>7</v>
      </c>
      <c r="H16" s="7" t="s">
        <v>9</v>
      </c>
      <c r="I16" s="44" t="s">
        <v>8</v>
      </c>
      <c r="J16" s="7" t="s">
        <v>10</v>
      </c>
      <c r="K16" s="44" t="s">
        <v>12</v>
      </c>
      <c r="L16" s="7" t="s">
        <v>11</v>
      </c>
    </row>
    <row r="17" spans="1:12" ht="18.75" x14ac:dyDescent="0.25">
      <c r="A17" s="7"/>
      <c r="B17" s="7" t="s">
        <v>55</v>
      </c>
      <c r="C17" s="7"/>
      <c r="D17" s="7"/>
      <c r="E17" s="7"/>
      <c r="F17" s="7"/>
      <c r="G17" s="44"/>
      <c r="H17" s="7"/>
      <c r="I17" s="44"/>
      <c r="J17" s="7"/>
      <c r="K17" s="44"/>
      <c r="L17" s="7"/>
    </row>
    <row r="18" spans="1:12" ht="93.75" x14ac:dyDescent="0.25">
      <c r="A18" s="45">
        <v>1</v>
      </c>
      <c r="B18" s="45" t="s">
        <v>40</v>
      </c>
      <c r="C18" s="46" t="s">
        <v>41</v>
      </c>
      <c r="D18" s="19" t="s">
        <v>42</v>
      </c>
      <c r="E18" s="45" t="s">
        <v>43</v>
      </c>
      <c r="F18" s="47">
        <v>1</v>
      </c>
      <c r="G18" s="16">
        <v>18404</v>
      </c>
      <c r="H18" s="48">
        <f>G18*F18</f>
        <v>18404</v>
      </c>
      <c r="I18" s="11">
        <v>18618</v>
      </c>
      <c r="J18" s="48">
        <f>I18*F18</f>
        <v>18618</v>
      </c>
      <c r="K18" s="11">
        <f>(G18+I18)/2</f>
        <v>18511</v>
      </c>
      <c r="L18" s="48">
        <f>(H18+J18)/2</f>
        <v>18511</v>
      </c>
    </row>
    <row r="19" spans="1:12" ht="131.25" x14ac:dyDescent="0.25">
      <c r="A19" s="45">
        <v>2</v>
      </c>
      <c r="B19" s="45" t="s">
        <v>44</v>
      </c>
      <c r="C19" s="46" t="s">
        <v>45</v>
      </c>
      <c r="D19" s="19" t="s">
        <v>46</v>
      </c>
      <c r="E19" s="45" t="s">
        <v>43</v>
      </c>
      <c r="F19" s="47">
        <v>1</v>
      </c>
      <c r="G19" s="16">
        <v>27120</v>
      </c>
      <c r="H19" s="48">
        <f t="shared" ref="H19:H21" si="4">G19*F19</f>
        <v>27120</v>
      </c>
      <c r="I19" s="11">
        <v>27360</v>
      </c>
      <c r="J19" s="48">
        <f t="shared" ref="J19:J21" si="5">I19*F19</f>
        <v>27360</v>
      </c>
      <c r="K19" s="11">
        <f t="shared" ref="K19:L21" si="6">(G19+I19)/2</f>
        <v>27240</v>
      </c>
      <c r="L19" s="48">
        <f t="shared" si="6"/>
        <v>27240</v>
      </c>
    </row>
    <row r="20" spans="1:12" ht="93.75" x14ac:dyDescent="0.25">
      <c r="A20" s="45">
        <v>3</v>
      </c>
      <c r="B20" s="45" t="s">
        <v>47</v>
      </c>
      <c r="C20" s="46" t="s">
        <v>48</v>
      </c>
      <c r="D20" s="19" t="s">
        <v>42</v>
      </c>
      <c r="E20" s="45" t="s">
        <v>43</v>
      </c>
      <c r="F20" s="47">
        <v>1</v>
      </c>
      <c r="G20" s="16">
        <v>26108</v>
      </c>
      <c r="H20" s="48">
        <f t="shared" si="4"/>
        <v>26108</v>
      </c>
      <c r="I20" s="11">
        <v>26750</v>
      </c>
      <c r="J20" s="48">
        <f t="shared" si="5"/>
        <v>26750</v>
      </c>
      <c r="K20" s="11">
        <f t="shared" si="6"/>
        <v>26429</v>
      </c>
      <c r="L20" s="48">
        <f t="shared" si="6"/>
        <v>26429</v>
      </c>
    </row>
    <row r="21" spans="1:12" ht="112.5" x14ac:dyDescent="0.25">
      <c r="A21" s="45">
        <v>4</v>
      </c>
      <c r="B21" s="45" t="s">
        <v>49</v>
      </c>
      <c r="C21" s="46" t="s">
        <v>50</v>
      </c>
      <c r="D21" s="19" t="s">
        <v>51</v>
      </c>
      <c r="E21" s="47" t="s">
        <v>52</v>
      </c>
      <c r="F21" s="47">
        <v>2</v>
      </c>
      <c r="G21" s="16">
        <v>19200</v>
      </c>
      <c r="H21" s="48">
        <f t="shared" si="4"/>
        <v>38400</v>
      </c>
      <c r="I21" s="12">
        <v>20400</v>
      </c>
      <c r="J21" s="48">
        <f t="shared" si="5"/>
        <v>40800</v>
      </c>
      <c r="K21" s="11">
        <f t="shared" si="6"/>
        <v>19800</v>
      </c>
      <c r="L21" s="48">
        <f t="shared" si="6"/>
        <v>39600</v>
      </c>
    </row>
    <row r="22" spans="1:12" ht="18.75" x14ac:dyDescent="0.25">
      <c r="A22" s="10"/>
      <c r="B22" s="10"/>
      <c r="C22" s="49"/>
      <c r="D22" s="10"/>
      <c r="E22" s="10"/>
      <c r="F22" s="10"/>
      <c r="G22" s="13"/>
      <c r="H22" s="14">
        <f>SUM(H18:H21)</f>
        <v>110032</v>
      </c>
      <c r="I22" s="13"/>
      <c r="J22" s="14">
        <f>SUM(J18:J21)</f>
        <v>113528</v>
      </c>
      <c r="K22" s="13"/>
      <c r="L22" s="14">
        <f>SUM(L18:L21)</f>
        <v>111780</v>
      </c>
    </row>
  </sheetData>
  <mergeCells count="1">
    <mergeCell ref="C2:J2"/>
  </mergeCell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хімія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2022-10-25T05:56:21Z</dcterms:modified>
</cp:coreProperties>
</file>