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реактиви КДЛ 7 (3 лоти Медонік,міндрей,сисмекс)\"/>
    </mc:Choice>
  </mc:AlternateContent>
  <xr:revisionPtr revIDLastSave="0" documentId="13_ncr:1_{4ADF6273-072F-478F-BBB1-5417149226E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uri="GoogleSheetsCustomDataVersion1">
      <go:sheetsCustomData xmlns:go="http://customooxmlschemas.google.com/" r:id="rId7" roundtripDataSignature="AMtx7mgPtBE4WVQZ6gNtZxyWWW3YiiFqZQ==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H10" i="1" l="1"/>
  <c r="H9" i="1"/>
  <c r="H8" i="1"/>
  <c r="H7" i="1"/>
  <c r="H6" i="1"/>
  <c r="H5" i="1"/>
  <c r="H4" i="1"/>
  <c r="J10" i="1" l="1"/>
  <c r="L10" i="1"/>
  <c r="N10" i="1"/>
  <c r="J8" i="1"/>
  <c r="L8" i="1"/>
  <c r="N8" i="1"/>
  <c r="J9" i="1"/>
  <c r="L9" i="1"/>
  <c r="N9" i="1"/>
  <c r="J4" i="1"/>
  <c r="L4" i="1"/>
  <c r="L11" i="1" s="1"/>
  <c r="N4" i="1"/>
  <c r="J5" i="1"/>
  <c r="L5" i="1"/>
  <c r="N5" i="1"/>
  <c r="J6" i="1"/>
  <c r="L6" i="1"/>
  <c r="N6" i="1"/>
  <c r="J7" i="1"/>
  <c r="L7" i="1"/>
  <c r="N7" i="1"/>
  <c r="J11" i="1" l="1"/>
  <c r="N11" i="1"/>
</calcChain>
</file>

<file path=xl/sharedStrings.xml><?xml version="1.0" encoding="utf-8"?>
<sst xmlns="http://schemas.openxmlformats.org/spreadsheetml/2006/main" count="61" uniqueCount="39">
  <si>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</si>
  <si>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 xml:space="preserve"> №з/п</t>
  </si>
  <si>
    <t>Назва реактиву, або еквівалент</t>
  </si>
  <si>
    <t>Од.вим.</t>
  </si>
  <si>
    <t>Токсикологія</t>
  </si>
  <si>
    <t>Експрес</t>
  </si>
  <si>
    <t>Донори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</si>
  <si>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</si>
  <si>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</si>
  <si>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</si>
  <si>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</si>
  <si>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</si>
  <si>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
Національний класифікатор України Єдиний закупівельний словник ДК 021:2015 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</si>
  <si>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</si>
  <si>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</si>
  <si>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1</t>
  </si>
  <si>
    <t xml:space="preserve">Swelab Alfa Ділуент, 900 циклов, 20 л </t>
  </si>
  <si>
    <t>шт</t>
  </si>
  <si>
    <t>Код ДК 021:2015 – 33696500-0 - Лабораторні реактиви</t>
  </si>
  <si>
    <t xml:space="preserve">58237,  Буферний розчинник зразків ІВД, автоматичні/напівавтоматичні системи </t>
  </si>
  <si>
    <t>Декларація про відповідність №D083 від 27.03.2020 термін дії 27.03.2023</t>
  </si>
  <si>
    <t>2</t>
  </si>
  <si>
    <t xml:space="preserve">Swelab Alfa Лізуючий, 900 циклов, 5 л </t>
  </si>
  <si>
    <t>61165, Реагент для лізису клітин крові ІВД</t>
  </si>
  <si>
    <t>3</t>
  </si>
  <si>
    <t>Medonic М-серiя Ділуент RFl D, 20л</t>
  </si>
  <si>
    <t>4</t>
  </si>
  <si>
    <t>Medonic М-серiя Лiзуючий, RFID, 5л</t>
  </si>
  <si>
    <t>5</t>
  </si>
  <si>
    <t>Boule MPA мікрокапіляр пластиковий з ЕДТА 10х100</t>
  </si>
  <si>
    <t>58154, Мікрокапіляр для перенесення крові ІВД, з ЕДТА</t>
  </si>
  <si>
    <t>6</t>
  </si>
  <si>
    <t>Boule Набір для очіщення 3х450 мл</t>
  </si>
  <si>
    <t xml:space="preserve">59058, миючий/очищуючий розчин ІВД, для автоматичних/напівавтоматичний системи </t>
  </si>
  <si>
    <t>7</t>
  </si>
  <si>
    <t>Boule контроль - Диф. Нормальний 4,5 мл</t>
  </si>
  <si>
    <t>55866, Підрахунок клітин крові IVD, контрольний матеріал</t>
  </si>
  <si>
    <t>Загальна вартість:</t>
  </si>
  <si>
    <t>ЛОТ 1 - Реагенти для автоматичного гематологічного аналізатору Swelab Alfa (закрита система), Medonic M-серія (закрита система):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</si>
</sst>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scheme val="minor"/>
    </font>
    <font>
      <b/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b/>
      <sz val="10"/>
      <color rgb="FFFF0000"/>
      <name val="Times New Roman"/>
    </font>
    <font>
      <b/>
      <sz val="10"/>
      <color rgb="FF008000"/>
      <name val="Times New Roman"/>
    </font>
    <font>
      <b/>
      <sz val="10"/>
      <color rgb="FF548DD4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10"/>
      <color rgb="FF000000"/>
      <name val="&quot;Times New Roman&quot;"/>
    </font>
    <font>
      <sz val="11"/>
      <color theme="1"/>
      <name val="&quot;Times New Roman&quot;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" fontId="3" fillId="0" borderId="0" xfId="0" applyNumberFormat="1" applyFont="1"/>
    <xf numFmtId="2" fontId="11" fillId="3" borderId="1" xfId="0" applyNumberFormat="1" applyFont="1" applyFill="1" applyBorder="1" applyAlignment="1">
      <alignment horizontal="left" wrapText="1"/>
    </xf>
    <xf numFmtId="164" fontId="3" fillId="0" borderId="0" xfId="0" applyNumberFormat="1" applyFont="1"/>
    <xf numFmtId="2" fontId="10" fillId="0" borderId="4" xfId="0" applyNumberFormat="1" applyFont="1" applyBorder="1" applyAlignment="1">
      <alignment horizontal="left" wrapText="1"/>
    </xf>
    <xf numFmtId="0" fontId="3" fillId="3" borderId="6" xfId="0" applyFont="1" applyFill="1" applyBorder="1" applyAlignment="1">
      <alignment horizontal="right" vertical="top" wrapText="1"/>
    </xf>
    <xf numFmtId="2" fontId="9" fillId="0" borderId="4" xfId="0" applyNumberFormat="1" applyFont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9" fontId="4" fillId="0" borderId="1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tabSelected="1" workbookViewId="0">
      <selection activeCell="I2" sqref="I1:O1048576"/>
    </sheetView>
  </sheetViews>
  <sheetFormatPr defaultColWidth="14.42578125" defaultRowHeight="15" customHeight="1"/>
  <cols>
    <col min="1" max="1" width="1.7109375" customWidth="1"/>
    <col min="2" max="2" width="4.28515625" customWidth="1"/>
    <col min="3" max="3" width="33.42578125" customWidth="1"/>
    <col min="4" max="4" width="7.7109375" customWidth="1"/>
    <col min="5" max="5" width="12" hidden="1" customWidth="1"/>
    <col min="6" max="6" width="10" hidden="1" customWidth="1"/>
    <col min="7" max="7" width="9.7109375" hidden="1" customWidth="1"/>
    <col min="8" max="8" width="10" customWidth="1"/>
    <col min="9" max="9" width="7.85546875" customWidth="1"/>
    <col min="10" max="10" width="10" customWidth="1"/>
    <col min="11" max="11" width="8.7109375" customWidth="1"/>
    <col min="12" max="12" width="9.7109375" customWidth="1"/>
    <col min="13" max="13" width="7.7109375" customWidth="1"/>
    <col min="14" max="14" width="9.42578125" customWidth="1"/>
    <col min="15" max="15" width="32.140625" customWidth="1"/>
    <col min="16" max="16" width="29.5703125" customWidth="1"/>
    <col min="17" max="17" width="33.28515625" customWidth="1"/>
    <col min="18" max="25" width="9" customWidth="1"/>
    <col min="26" max="26" width="8" customWidth="1"/>
  </cols>
  <sheetData>
    <row r="1" spans="1:26" ht="46.5" customHeight="1"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26" ht="76.5" customHeight="1">
      <c r="A2" s="1"/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3" t="s">
        <v>7</v>
      </c>
      <c r="I2" s="8" t="s">
        <v>8</v>
      </c>
      <c r="J2" s="9" t="s">
        <v>9</v>
      </c>
      <c r="K2" s="8" t="s">
        <v>10</v>
      </c>
      <c r="L2" s="9" t="s">
        <v>9</v>
      </c>
      <c r="M2" s="9" t="s">
        <v>11</v>
      </c>
      <c r="N2" s="9" t="s">
        <v>9</v>
      </c>
      <c r="O2" s="10" t="s">
        <v>12</v>
      </c>
      <c r="P2" s="9" t="s">
        <v>13</v>
      </c>
      <c r="Q2" s="11" t="s">
        <v>14</v>
      </c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7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"/>
      <c r="S3" s="1"/>
      <c r="T3" s="1"/>
      <c r="U3" s="1"/>
      <c r="V3" s="1"/>
      <c r="W3" s="1"/>
      <c r="X3" s="1"/>
      <c r="Y3" s="1"/>
      <c r="Z3" s="1"/>
    </row>
    <row r="4" spans="1:26" ht="51" customHeight="1">
      <c r="A4" s="1"/>
      <c r="B4" s="12" t="s">
        <v>15</v>
      </c>
      <c r="C4" s="13" t="s">
        <v>16</v>
      </c>
      <c r="D4" s="12" t="s">
        <v>17</v>
      </c>
      <c r="E4" s="14"/>
      <c r="F4" s="14"/>
      <c r="G4" s="14">
        <v>7</v>
      </c>
      <c r="H4" s="15">
        <f t="shared" ref="H4:H10" si="0">SUM(E4:G4)</f>
        <v>7</v>
      </c>
      <c r="I4" s="16">
        <v>4630.45</v>
      </c>
      <c r="J4" s="17">
        <f t="shared" ref="J4:J10" si="1">I4*H4</f>
        <v>32413.149999999998</v>
      </c>
      <c r="K4" s="18">
        <v>4861.97</v>
      </c>
      <c r="L4" s="17">
        <f t="shared" ref="L4:L10" si="2">K4*H4</f>
        <v>34033.79</v>
      </c>
      <c r="M4" s="19">
        <f t="shared" ref="M4:M10" si="3">(K4+I4)/2</f>
        <v>4746.21</v>
      </c>
      <c r="N4" s="20">
        <f t="shared" ref="N4:N10" si="4">M4*H4</f>
        <v>33223.47</v>
      </c>
      <c r="O4" s="21" t="s">
        <v>18</v>
      </c>
      <c r="P4" s="22" t="s">
        <v>19</v>
      </c>
      <c r="Q4" s="13" t="s">
        <v>20</v>
      </c>
      <c r="R4" s="1"/>
      <c r="S4" s="23"/>
      <c r="T4" s="1"/>
      <c r="U4" s="1"/>
      <c r="V4" s="1"/>
      <c r="W4" s="1"/>
      <c r="X4" s="1"/>
      <c r="Y4" s="1"/>
      <c r="Z4" s="1"/>
    </row>
    <row r="5" spans="1:26" ht="25.5" customHeight="1">
      <c r="A5" s="1"/>
      <c r="B5" s="12" t="s">
        <v>21</v>
      </c>
      <c r="C5" s="13" t="s">
        <v>22</v>
      </c>
      <c r="D5" s="12" t="s">
        <v>17</v>
      </c>
      <c r="E5" s="14"/>
      <c r="F5" s="14"/>
      <c r="G5" s="14">
        <v>6</v>
      </c>
      <c r="H5" s="15">
        <f t="shared" si="0"/>
        <v>6</v>
      </c>
      <c r="I5" s="16">
        <v>6261.04</v>
      </c>
      <c r="J5" s="17">
        <f t="shared" si="1"/>
        <v>37566.239999999998</v>
      </c>
      <c r="K5" s="18">
        <v>6574.09</v>
      </c>
      <c r="L5" s="17">
        <f t="shared" si="2"/>
        <v>39444.54</v>
      </c>
      <c r="M5" s="19">
        <f t="shared" si="3"/>
        <v>6417.5650000000005</v>
      </c>
      <c r="N5" s="20">
        <f t="shared" si="4"/>
        <v>38505.39</v>
      </c>
      <c r="O5" s="21" t="s">
        <v>18</v>
      </c>
      <c r="P5" s="24" t="s">
        <v>23</v>
      </c>
      <c r="Q5" s="13" t="s">
        <v>20</v>
      </c>
      <c r="R5" s="1"/>
      <c r="S5" s="25"/>
      <c r="T5" s="1"/>
      <c r="U5" s="1"/>
      <c r="V5" s="1"/>
      <c r="W5" s="1"/>
      <c r="X5" s="1"/>
      <c r="Y5" s="1"/>
      <c r="Z5" s="1"/>
    </row>
    <row r="6" spans="1:26" ht="38.25" customHeight="1">
      <c r="A6" s="1"/>
      <c r="B6" s="12" t="s">
        <v>24</v>
      </c>
      <c r="C6" s="13" t="s">
        <v>25</v>
      </c>
      <c r="D6" s="12" t="s">
        <v>17</v>
      </c>
      <c r="E6" s="14">
        <v>3</v>
      </c>
      <c r="F6" s="14">
        <v>8</v>
      </c>
      <c r="G6" s="14"/>
      <c r="H6" s="15">
        <f t="shared" si="0"/>
        <v>11</v>
      </c>
      <c r="I6" s="16">
        <v>4567.87</v>
      </c>
      <c r="J6" s="17">
        <f t="shared" si="1"/>
        <v>50246.57</v>
      </c>
      <c r="K6" s="18">
        <v>4796.2700000000004</v>
      </c>
      <c r="L6" s="17">
        <f t="shared" si="2"/>
        <v>52758.97</v>
      </c>
      <c r="M6" s="19">
        <f t="shared" si="3"/>
        <v>4682.07</v>
      </c>
      <c r="N6" s="20">
        <f t="shared" si="4"/>
        <v>51502.77</v>
      </c>
      <c r="O6" s="26" t="s">
        <v>18</v>
      </c>
      <c r="P6" s="22" t="s">
        <v>19</v>
      </c>
      <c r="Q6" s="13" t="s">
        <v>20</v>
      </c>
      <c r="R6" s="38"/>
      <c r="S6" s="27"/>
      <c r="T6" s="1"/>
      <c r="U6" s="1"/>
      <c r="V6" s="1"/>
      <c r="W6" s="1"/>
      <c r="X6" s="1"/>
      <c r="Y6" s="1"/>
      <c r="Z6" s="1"/>
    </row>
    <row r="7" spans="1:26" ht="38.25" customHeight="1">
      <c r="A7" s="1"/>
      <c r="B7" s="12" t="s">
        <v>26</v>
      </c>
      <c r="C7" s="13" t="s">
        <v>27</v>
      </c>
      <c r="D7" s="12" t="s">
        <v>17</v>
      </c>
      <c r="E7" s="14">
        <v>2</v>
      </c>
      <c r="F7" s="14">
        <v>7</v>
      </c>
      <c r="G7" s="14"/>
      <c r="H7" s="15">
        <f t="shared" si="0"/>
        <v>9</v>
      </c>
      <c r="I7" s="16">
        <v>6198.93</v>
      </c>
      <c r="J7" s="17">
        <f t="shared" si="1"/>
        <v>55790.37</v>
      </c>
      <c r="K7" s="18">
        <v>6508.87</v>
      </c>
      <c r="L7" s="17">
        <f t="shared" si="2"/>
        <v>58579.83</v>
      </c>
      <c r="M7" s="19">
        <f t="shared" si="3"/>
        <v>6353.9</v>
      </c>
      <c r="N7" s="20">
        <f t="shared" si="4"/>
        <v>57185.1</v>
      </c>
      <c r="O7" s="26" t="s">
        <v>18</v>
      </c>
      <c r="P7" s="24" t="s">
        <v>23</v>
      </c>
      <c r="Q7" s="13" t="s">
        <v>20</v>
      </c>
      <c r="R7" s="39"/>
      <c r="S7" s="27"/>
      <c r="T7" s="1"/>
      <c r="U7" s="1"/>
      <c r="V7" s="1"/>
      <c r="W7" s="1"/>
      <c r="X7" s="1"/>
      <c r="Y7" s="1"/>
      <c r="Z7" s="1"/>
    </row>
    <row r="8" spans="1:26" ht="38.25" customHeight="1">
      <c r="A8" s="1"/>
      <c r="B8" s="12" t="s">
        <v>28</v>
      </c>
      <c r="C8" s="13" t="s">
        <v>29</v>
      </c>
      <c r="D8" s="12" t="s">
        <v>17</v>
      </c>
      <c r="E8" s="14"/>
      <c r="F8" s="14"/>
      <c r="G8" s="14">
        <v>3</v>
      </c>
      <c r="H8" s="15">
        <f t="shared" si="0"/>
        <v>3</v>
      </c>
      <c r="I8" s="16">
        <v>6846.29</v>
      </c>
      <c r="J8" s="17">
        <f t="shared" si="1"/>
        <v>20538.87</v>
      </c>
      <c r="K8" s="18">
        <v>7188.6</v>
      </c>
      <c r="L8" s="17">
        <f t="shared" si="2"/>
        <v>21565.800000000003</v>
      </c>
      <c r="M8" s="19">
        <f t="shared" si="3"/>
        <v>7017.4449999999997</v>
      </c>
      <c r="N8" s="20">
        <f t="shared" si="4"/>
        <v>21052.334999999999</v>
      </c>
      <c r="O8" s="21" t="s">
        <v>18</v>
      </c>
      <c r="P8" s="28" t="s">
        <v>30</v>
      </c>
      <c r="Q8" s="13" t="s">
        <v>20</v>
      </c>
      <c r="R8" s="39"/>
      <c r="S8" s="27"/>
      <c r="T8" s="1"/>
      <c r="U8" s="1"/>
      <c r="V8" s="1"/>
      <c r="W8" s="1"/>
      <c r="X8" s="1"/>
      <c r="Y8" s="1"/>
      <c r="Z8" s="1"/>
    </row>
    <row r="9" spans="1:26" ht="38.25" customHeight="1">
      <c r="A9" s="1"/>
      <c r="B9" s="12" t="s">
        <v>31</v>
      </c>
      <c r="C9" s="29" t="s">
        <v>32</v>
      </c>
      <c r="D9" s="12" t="s">
        <v>17</v>
      </c>
      <c r="E9" s="14"/>
      <c r="F9" s="14">
        <v>1</v>
      </c>
      <c r="G9" s="14">
        <v>1</v>
      </c>
      <c r="H9" s="15">
        <f t="shared" si="0"/>
        <v>2</v>
      </c>
      <c r="I9" s="16">
        <v>7201.03</v>
      </c>
      <c r="J9" s="17">
        <f t="shared" si="1"/>
        <v>14402.06</v>
      </c>
      <c r="K9" s="18">
        <v>7561.08</v>
      </c>
      <c r="L9" s="17">
        <f t="shared" si="2"/>
        <v>15122.16</v>
      </c>
      <c r="M9" s="19">
        <f t="shared" si="3"/>
        <v>7381.0550000000003</v>
      </c>
      <c r="N9" s="20">
        <f t="shared" si="4"/>
        <v>14762.11</v>
      </c>
      <c r="O9" s="21" t="s">
        <v>18</v>
      </c>
      <c r="P9" s="22" t="s">
        <v>33</v>
      </c>
      <c r="Q9" s="13" t="s">
        <v>20</v>
      </c>
      <c r="R9" s="39"/>
      <c r="S9" s="27"/>
      <c r="T9" s="1"/>
      <c r="U9" s="1"/>
      <c r="V9" s="1"/>
      <c r="W9" s="1"/>
      <c r="X9" s="1"/>
      <c r="Y9" s="1"/>
      <c r="Z9" s="1"/>
    </row>
    <row r="10" spans="1:26" ht="25.5" customHeight="1">
      <c r="A10" s="1"/>
      <c r="B10" s="12" t="s">
        <v>34</v>
      </c>
      <c r="C10" s="13" t="s">
        <v>35</v>
      </c>
      <c r="D10" s="12" t="s">
        <v>17</v>
      </c>
      <c r="E10" s="14">
        <v>4</v>
      </c>
      <c r="F10" s="14">
        <v>10</v>
      </c>
      <c r="G10" s="14">
        <v>7</v>
      </c>
      <c r="H10" s="15">
        <f t="shared" si="0"/>
        <v>21</v>
      </c>
      <c r="I10" s="18">
        <v>2329.9499999999998</v>
      </c>
      <c r="J10" s="17">
        <f t="shared" si="1"/>
        <v>48928.95</v>
      </c>
      <c r="K10" s="18">
        <v>2446.44</v>
      </c>
      <c r="L10" s="17">
        <f t="shared" si="2"/>
        <v>51375.24</v>
      </c>
      <c r="M10" s="19">
        <f t="shared" si="3"/>
        <v>2388.1949999999997</v>
      </c>
      <c r="N10" s="20">
        <f t="shared" si="4"/>
        <v>50152.094999999994</v>
      </c>
      <c r="O10" s="21" t="s">
        <v>18</v>
      </c>
      <c r="P10" s="30" t="s">
        <v>36</v>
      </c>
      <c r="Q10" s="13" t="s">
        <v>20</v>
      </c>
      <c r="R10" s="39"/>
      <c r="S10" s="27"/>
      <c r="T10" s="1"/>
      <c r="U10" s="1"/>
      <c r="V10" s="1"/>
      <c r="W10" s="1"/>
      <c r="X10" s="1"/>
      <c r="Y10" s="1"/>
      <c r="Z10" s="1"/>
    </row>
    <row r="11" spans="1:26" ht="18.75" customHeight="1">
      <c r="B11" s="41" t="s">
        <v>37</v>
      </c>
      <c r="C11" s="35"/>
      <c r="D11" s="35"/>
      <c r="E11" s="35"/>
      <c r="F11" s="35"/>
      <c r="G11" s="35"/>
      <c r="H11" s="35"/>
      <c r="I11" s="36"/>
      <c r="J11" s="19">
        <f>SUM(J4:J10)</f>
        <v>259886.20999999996</v>
      </c>
      <c r="K11" s="31"/>
      <c r="L11" s="19">
        <f>SUM(L4:L10)</f>
        <v>272880.33</v>
      </c>
      <c r="M11" s="32"/>
      <c r="N11" s="19">
        <f>SUM(N4:N10)</f>
        <v>266383.26999999996</v>
      </c>
      <c r="O11" s="19"/>
      <c r="P11" s="19"/>
      <c r="Q11" s="33"/>
      <c r="R11" s="40"/>
      <c r="S11" s="27"/>
      <c r="T11" s="1"/>
    </row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4">
    <mergeCell ref="B1:Q1"/>
    <mergeCell ref="B3:Q3"/>
    <mergeCell ref="R6:R11"/>
    <mergeCell ref="B11:I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2006-09-28T05:33:00Z</dcterms:created>
  <dcterms:modified xsi:type="dcterms:W3CDTF">2023-02-10T06:48:19Z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E3C95847BA544AADB4C0E00180961098</vt:lpwstr>
  </property>
  <property fmtid="{D5CDD505-2E9C-101B-9397-08002B2CF9AE}" pid="3" name="KSOProductBuildVer">
    <vt:lpwstr>1049-11.2.0.10466</vt:lpwstr>
  </property>
</Properties>
</file>