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трансплантація 2023\ТКМ перв коштор\Ліки ТКМ\Ліки 4\"/>
    </mc:Choice>
  </mc:AlternateContent>
  <xr:revisionPtr revIDLastSave="0" documentId="13_ncr:1_{903CEAFE-B90E-4089-AFEC-9ECDCAB9E1B0}" xr6:coauthVersionLast="36" xr6:coauthVersionMax="36" xr10:uidLastSave="{00000000-0000-0000-0000-000000000000}"/>
  <bookViews>
    <workbookView xWindow="0" yWindow="120" windowWidth="8745" windowHeight="9495" xr2:uid="{00000000-000D-0000-FFFF-FFFF00000000}"/>
  </bookViews>
  <sheets>
    <sheet name="Лист1" sheetId="2" r:id="rId1"/>
  </sheets>
  <definedNames>
    <definedName name="_xlnm.Print_Area" localSheetId="0">Лист1!$A$1:$J$15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J14" i="2" s="1"/>
  <c r="H11" i="2"/>
  <c r="J11" i="2" s="1"/>
  <c r="H5" i="2" l="1"/>
  <c r="J5" i="2" s="1"/>
  <c r="H6" i="2" l="1"/>
  <c r="J6" i="2" s="1"/>
  <c r="H7" i="2"/>
  <c r="J7" i="2" s="1"/>
  <c r="H8" i="2"/>
  <c r="J8" i="2" s="1"/>
  <c r="H9" i="2"/>
  <c r="J9" i="2" s="1"/>
  <c r="H10" i="2"/>
  <c r="J10" i="2" s="1"/>
  <c r="H12" i="2"/>
  <c r="J12" i="2" s="1"/>
  <c r="H13" i="2"/>
  <c r="J13" i="2" s="1"/>
  <c r="J15" i="2" l="1"/>
</calcChain>
</file>

<file path=xl/sharedStrings.xml><?xml version="1.0" encoding="utf-8"?>
<sst xmlns="http://schemas.openxmlformats.org/spreadsheetml/2006/main" count="52" uniqueCount="39">
  <si>
    <t>фл</t>
  </si>
  <si>
    <t>Інфулган</t>
  </si>
  <si>
    <t>Калію хлорид</t>
  </si>
  <si>
    <t>Меропенем</t>
  </si>
  <si>
    <t>Мікамін</t>
  </si>
  <si>
    <t>№ п/п</t>
  </si>
  <si>
    <t>МНН</t>
  </si>
  <si>
    <t>Дозування</t>
  </si>
  <si>
    <t>Од. вимір</t>
  </si>
  <si>
    <t>Кількість</t>
  </si>
  <si>
    <t>сума (тис.грн)</t>
  </si>
  <si>
    <t>Торгова назва</t>
  </si>
  <si>
    <t>пл</t>
  </si>
  <si>
    <t>Референтна ціна за одиницю (грн)+10%+7%</t>
  </si>
  <si>
    <t>Paracetamol</t>
  </si>
  <si>
    <t>розчин для інфузій 10 мг/мл; 100 мл в пляшці</t>
  </si>
  <si>
    <t>розчин для інфузій 10 мг/мл; по 20 мл в пляшці</t>
  </si>
  <si>
    <t>Potassium chloride</t>
  </si>
  <si>
    <t>концентрат для розчину для інфузій, 75 мг/мл по  20 мл у флаконах</t>
  </si>
  <si>
    <t>Caspofungin</t>
  </si>
  <si>
    <t>ліофілізат для розчину для інфузій по 50 мг</t>
  </si>
  <si>
    <t>Кансидаз</t>
  </si>
  <si>
    <t>Meropenem</t>
  </si>
  <si>
    <t>порошок для приготування розчину для ін'єкцій по 500 мг</t>
  </si>
  <si>
    <t>Methylprednisolone</t>
  </si>
  <si>
    <t>Метизолон</t>
  </si>
  <si>
    <t>крем для зовнішнього застосування, 1 мг/г по 15 г у тубі</t>
  </si>
  <si>
    <t>туба</t>
  </si>
  <si>
    <t>Micafungin</t>
  </si>
  <si>
    <t>порошок для приготування розчину для інфузій по 50 мг</t>
  </si>
  <si>
    <t>ВСЬОГО:</t>
  </si>
  <si>
    <t>Залишки на складі</t>
  </si>
  <si>
    <t>Кількість на тендер</t>
  </si>
  <si>
    <t>Ertapenem</t>
  </si>
  <si>
    <t>Інванз</t>
  </si>
  <si>
    <t>ліофілізат для розчину для ін'єкцій по 1 г</t>
  </si>
  <si>
    <t>порошок для приготування розчину для ін'єкцій по 1г</t>
  </si>
  <si>
    <t>порошок для приготування розчину для інфузій по 100 мг</t>
  </si>
  <si>
    <t>Обгрунтування технічних, якісних і кількісних характеристик:  на закупівлю код ДК 021:2015 – 33600000-6 - фармацевтична продукція (препарати лікарські 4 для трансплантації ТКМ) 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</si>
</sst>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tabSelected="1" workbookViewId="0">
      <selection activeCell="A16" sqref="A16:XFD26"/>
    </sheetView>
  </sheetViews>
  <sheetFormatPr defaultRowHeight="15" x14ac:dyDescent="0.25"/>
  <cols>
    <col min="1" max="1" width="6.5703125" customWidth="1"/>
    <col min="2" max="2" width="17.28515625" customWidth="1"/>
    <col min="3" max="3" width="17.7109375" customWidth="1"/>
    <col min="4" max="4" width="28.140625" customWidth="1"/>
    <col min="10" max="10" width="15" customWidth="1"/>
  </cols>
  <sheetData>
    <row r="1" spans="1:10" ht="61.5" customHeight="1" thickBot="1" x14ac:dyDescent="0.3">
      <c r="A1" s="13" t="s">
        <v>38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9" t="s">
        <v>5</v>
      </c>
      <c r="B2" s="14" t="s">
        <v>6</v>
      </c>
      <c r="C2" s="14" t="s">
        <v>11</v>
      </c>
      <c r="D2" s="14" t="s">
        <v>7</v>
      </c>
      <c r="E2" s="21" t="s">
        <v>8</v>
      </c>
      <c r="F2" s="14" t="s">
        <v>9</v>
      </c>
      <c r="G2" s="15" t="s">
        <v>31</v>
      </c>
      <c r="H2" s="15" t="s">
        <v>32</v>
      </c>
      <c r="I2" s="14" t="s">
        <v>13</v>
      </c>
      <c r="J2" s="16" t="s">
        <v>10</v>
      </c>
    </row>
    <row r="3" spans="1:10" x14ac:dyDescent="0.25">
      <c r="A3" s="19"/>
      <c r="B3" s="14"/>
      <c r="C3" s="14"/>
      <c r="D3" s="14"/>
      <c r="E3" s="21"/>
      <c r="F3" s="14"/>
      <c r="G3" s="18"/>
      <c r="H3" s="18"/>
      <c r="I3" s="14"/>
      <c r="J3" s="17"/>
    </row>
    <row r="4" spans="1:10" ht="96" customHeight="1" x14ac:dyDescent="0.25">
      <c r="A4" s="20"/>
      <c r="B4" s="15"/>
      <c r="C4" s="15"/>
      <c r="D4" s="15"/>
      <c r="E4" s="22"/>
      <c r="F4" s="15"/>
      <c r="G4" s="18"/>
      <c r="H4" s="18"/>
      <c r="I4" s="15"/>
      <c r="J4" s="17"/>
    </row>
    <row r="5" spans="1:10" ht="46.5" customHeight="1" x14ac:dyDescent="0.25">
      <c r="A5" s="12">
        <v>1</v>
      </c>
      <c r="B5" s="10" t="s">
        <v>33</v>
      </c>
      <c r="C5" s="10" t="s">
        <v>34</v>
      </c>
      <c r="D5" s="10" t="s">
        <v>35</v>
      </c>
      <c r="E5" s="11" t="s">
        <v>0</v>
      </c>
      <c r="F5" s="7">
        <v>50</v>
      </c>
      <c r="G5" s="7"/>
      <c r="H5" s="7">
        <f>F5-G5</f>
        <v>50</v>
      </c>
      <c r="I5" s="8">
        <v>1592.53</v>
      </c>
      <c r="J5" s="9">
        <f>H5*I5</f>
        <v>79626.5</v>
      </c>
    </row>
    <row r="6" spans="1:10" ht="46.5" customHeight="1" x14ac:dyDescent="0.25">
      <c r="A6" s="12">
        <v>2</v>
      </c>
      <c r="B6" s="10" t="s">
        <v>14</v>
      </c>
      <c r="C6" s="10" t="s">
        <v>1</v>
      </c>
      <c r="D6" s="10" t="s">
        <v>15</v>
      </c>
      <c r="E6" s="11" t="s">
        <v>12</v>
      </c>
      <c r="F6" s="7">
        <v>500</v>
      </c>
      <c r="G6" s="7"/>
      <c r="H6" s="7">
        <f t="shared" ref="H6:H13" si="0">F6-G6</f>
        <v>500</v>
      </c>
      <c r="I6" s="8">
        <v>103.63</v>
      </c>
      <c r="J6" s="9">
        <f t="shared" ref="J6:J13" si="1">H6*I6</f>
        <v>51815</v>
      </c>
    </row>
    <row r="7" spans="1:10" ht="46.5" customHeight="1" x14ac:dyDescent="0.25">
      <c r="A7" s="12">
        <v>3</v>
      </c>
      <c r="B7" s="10" t="s">
        <v>14</v>
      </c>
      <c r="C7" s="10" t="s">
        <v>1</v>
      </c>
      <c r="D7" s="10" t="s">
        <v>16</v>
      </c>
      <c r="E7" s="11" t="s">
        <v>12</v>
      </c>
      <c r="F7" s="7">
        <v>100</v>
      </c>
      <c r="G7" s="7"/>
      <c r="H7" s="7">
        <f t="shared" si="0"/>
        <v>100</v>
      </c>
      <c r="I7" s="8">
        <v>53.6</v>
      </c>
      <c r="J7" s="9">
        <f t="shared" si="1"/>
        <v>5360</v>
      </c>
    </row>
    <row r="8" spans="1:10" ht="46.5" customHeight="1" x14ac:dyDescent="0.25">
      <c r="A8" s="12">
        <v>4</v>
      </c>
      <c r="B8" s="10" t="s">
        <v>17</v>
      </c>
      <c r="C8" s="10" t="s">
        <v>2</v>
      </c>
      <c r="D8" s="10" t="s">
        <v>18</v>
      </c>
      <c r="E8" s="11" t="s">
        <v>0</v>
      </c>
      <c r="F8" s="7">
        <v>5000</v>
      </c>
      <c r="G8" s="7"/>
      <c r="H8" s="7">
        <f t="shared" si="0"/>
        <v>5000</v>
      </c>
      <c r="I8" s="8">
        <v>50.49</v>
      </c>
      <c r="J8" s="9">
        <f t="shared" si="1"/>
        <v>252450</v>
      </c>
    </row>
    <row r="9" spans="1:10" ht="46.5" customHeight="1" x14ac:dyDescent="0.25">
      <c r="A9" s="12">
        <v>5</v>
      </c>
      <c r="B9" s="10" t="s">
        <v>19</v>
      </c>
      <c r="C9" s="10" t="s">
        <v>21</v>
      </c>
      <c r="D9" s="10" t="s">
        <v>20</v>
      </c>
      <c r="E9" s="11" t="s">
        <v>0</v>
      </c>
      <c r="F9" s="7">
        <v>200</v>
      </c>
      <c r="G9" s="7"/>
      <c r="H9" s="7">
        <f t="shared" si="0"/>
        <v>200</v>
      </c>
      <c r="I9" s="8">
        <v>15925.26</v>
      </c>
      <c r="J9" s="9">
        <f t="shared" si="1"/>
        <v>3185052</v>
      </c>
    </row>
    <row r="10" spans="1:10" ht="46.5" customHeight="1" x14ac:dyDescent="0.25">
      <c r="A10" s="12">
        <v>6</v>
      </c>
      <c r="B10" s="10" t="s">
        <v>22</v>
      </c>
      <c r="C10" s="10" t="s">
        <v>3</v>
      </c>
      <c r="D10" s="10" t="s">
        <v>23</v>
      </c>
      <c r="E10" s="11" t="s">
        <v>0</v>
      </c>
      <c r="F10" s="7">
        <v>3000</v>
      </c>
      <c r="G10" s="7"/>
      <c r="H10" s="7">
        <f t="shared" si="0"/>
        <v>3000</v>
      </c>
      <c r="I10" s="8">
        <v>219.71</v>
      </c>
      <c r="J10" s="9">
        <f t="shared" si="1"/>
        <v>659130</v>
      </c>
    </row>
    <row r="11" spans="1:10" ht="46.5" customHeight="1" x14ac:dyDescent="0.25">
      <c r="A11" s="12">
        <v>7</v>
      </c>
      <c r="B11" s="10" t="s">
        <v>22</v>
      </c>
      <c r="C11" s="10" t="s">
        <v>3</v>
      </c>
      <c r="D11" s="10" t="s">
        <v>36</v>
      </c>
      <c r="E11" s="11" t="s">
        <v>0</v>
      </c>
      <c r="F11" s="7">
        <v>1000</v>
      </c>
      <c r="G11" s="7"/>
      <c r="H11" s="7">
        <f t="shared" ref="H11" si="2">F11-G11</f>
        <v>1000</v>
      </c>
      <c r="I11" s="8">
        <v>312.67</v>
      </c>
      <c r="J11" s="9">
        <f t="shared" ref="J11" si="3">H11*I11</f>
        <v>312670</v>
      </c>
    </row>
    <row r="12" spans="1:10" ht="46.5" customHeight="1" x14ac:dyDescent="0.25">
      <c r="A12" s="12">
        <v>8</v>
      </c>
      <c r="B12" s="10" t="s">
        <v>24</v>
      </c>
      <c r="C12" s="10" t="s">
        <v>25</v>
      </c>
      <c r="D12" s="10" t="s">
        <v>26</v>
      </c>
      <c r="E12" s="11" t="s">
        <v>27</v>
      </c>
      <c r="F12" s="7">
        <v>150</v>
      </c>
      <c r="G12" s="7"/>
      <c r="H12" s="7">
        <f t="shared" si="0"/>
        <v>150</v>
      </c>
      <c r="I12" s="8">
        <v>171.66</v>
      </c>
      <c r="J12" s="9">
        <f t="shared" si="1"/>
        <v>25749</v>
      </c>
    </row>
    <row r="13" spans="1:10" ht="46.5" customHeight="1" x14ac:dyDescent="0.25">
      <c r="A13" s="12">
        <v>9</v>
      </c>
      <c r="B13" s="10" t="s">
        <v>28</v>
      </c>
      <c r="C13" s="10" t="s">
        <v>4</v>
      </c>
      <c r="D13" s="10" t="s">
        <v>29</v>
      </c>
      <c r="E13" s="11" t="s">
        <v>0</v>
      </c>
      <c r="F13" s="7">
        <v>200</v>
      </c>
      <c r="G13" s="7"/>
      <c r="H13" s="7">
        <f t="shared" si="0"/>
        <v>200</v>
      </c>
      <c r="I13" s="8">
        <v>5859.87</v>
      </c>
      <c r="J13" s="9">
        <f t="shared" si="1"/>
        <v>1171974</v>
      </c>
    </row>
    <row r="14" spans="1:10" ht="46.5" customHeight="1" x14ac:dyDescent="0.25">
      <c r="A14" s="12">
        <v>10</v>
      </c>
      <c r="B14" s="10" t="s">
        <v>28</v>
      </c>
      <c r="C14" s="10" t="s">
        <v>4</v>
      </c>
      <c r="D14" s="10" t="s">
        <v>37</v>
      </c>
      <c r="E14" s="11" t="s">
        <v>0</v>
      </c>
      <c r="F14" s="7">
        <v>200</v>
      </c>
      <c r="G14" s="7"/>
      <c r="H14" s="7">
        <f t="shared" ref="H14" si="4">F14-G14</f>
        <v>200</v>
      </c>
      <c r="I14" s="8">
        <v>11719.74</v>
      </c>
      <c r="J14" s="9">
        <f t="shared" ref="J14" si="5">H14*I14</f>
        <v>2343948</v>
      </c>
    </row>
    <row r="15" spans="1:10" ht="15.75" x14ac:dyDescent="0.25">
      <c r="A15" s="1"/>
      <c r="B15" s="2" t="s">
        <v>30</v>
      </c>
      <c r="C15" s="2"/>
      <c r="D15" s="2"/>
      <c r="E15" s="3"/>
      <c r="F15" s="4"/>
      <c r="G15" s="4"/>
      <c r="H15" s="4"/>
      <c r="I15" s="5"/>
      <c r="J15" s="6">
        <f>SUM(J5:J14)</f>
        <v>8087774.5</v>
      </c>
    </row>
  </sheetData>
  <mergeCells count="11">
    <mergeCell ref="A1:J1"/>
    <mergeCell ref="I2:I4"/>
    <mergeCell ref="J2:J4"/>
    <mergeCell ref="G2:G4"/>
    <mergeCell ref="H2:H4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Зоріна Попчук</dc:creator>
  <cp:lastModifiedBy>User</cp:lastModifiedBy>
  <cp:lastPrinted>2023-02-22T05:30:53Z</cp:lastPrinted>
  <dcterms:created xsi:type="dcterms:W3CDTF">2022-12-01T14:18:43Z</dcterms:created>
  <dcterms:modified xsi:type="dcterms:W3CDTF">2023-02-22T08:22:09Z</dcterms:modified>
</cp:coreProperties>
</file>