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трансплантація 2023\ТКМ перв коштор\Ліки ТКМ\Ліки 6\"/>
    </mc:Choice>
  </mc:AlternateContent>
  <xr:revisionPtr revIDLastSave="0" documentId="13_ncr:1_{2DB21A5C-3B11-431F-876A-5DF8765368E0}" xr6:coauthVersionLast="36" xr6:coauthVersionMax="36" xr10:uidLastSave="{00000000-0000-0000-0000-000000000000}"/>
  <bookViews>
    <workbookView xWindow="0" yWindow="120" windowWidth="8745" windowHeight="9495" xr2:uid="{00000000-000D-0000-FFFF-FFFF00000000}"/>
  </bookViews>
  <sheets>
    <sheet name="Лист1" sheetId="2" r:id="rId1"/>
  </sheets>
  <definedNames>
    <definedName name="_xlnm.Print_Area" localSheetId="0">Лист1!$A$1:$J$18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J16" i="2" s="1"/>
  <c r="H15" i="2"/>
  <c r="J15" i="2" s="1"/>
  <c r="H14" i="2"/>
  <c r="J14" i="2" s="1"/>
  <c r="H11" i="2" l="1"/>
  <c r="J11" i="2" s="1"/>
  <c r="H10" i="2"/>
  <c r="J10" i="2" s="1"/>
  <c r="H8" i="2"/>
  <c r="J8" i="2" s="1"/>
  <c r="H5" i="2"/>
  <c r="J5" i="2" s="1"/>
  <c r="H6" i="2" l="1"/>
  <c r="J6" i="2" s="1"/>
  <c r="H7" i="2"/>
  <c r="J7" i="2" s="1"/>
  <c r="H9" i="2"/>
  <c r="J9" i="2" s="1"/>
  <c r="H12" i="2"/>
  <c r="J12" i="2" s="1"/>
  <c r="H13" i="2"/>
  <c r="J13" i="2" s="1"/>
  <c r="J17" i="2" l="1"/>
</calcChain>
</file>

<file path=xl/sharedStrings.xml><?xml version="1.0" encoding="utf-8"?>
<sst xmlns="http://schemas.openxmlformats.org/spreadsheetml/2006/main" count="60" uniqueCount="43">
  <si>
    <t>фл</t>
  </si>
  <si>
    <t>амп</t>
  </si>
  <si>
    <t>таб</t>
  </si>
  <si>
    <t>Омепразол</t>
  </si>
  <si>
    <t>Ондансетрон</t>
  </si>
  <si>
    <t>№ п/п</t>
  </si>
  <si>
    <t>МНН</t>
  </si>
  <si>
    <t>Дозування</t>
  </si>
  <si>
    <t>Од. вимір</t>
  </si>
  <si>
    <t>Кількість</t>
  </si>
  <si>
    <t>сума (тис.грн)</t>
  </si>
  <si>
    <t>Торгова назва</t>
  </si>
  <si>
    <t>Референтна ціна за одиницю (грн)+10%+7%</t>
  </si>
  <si>
    <t>капс</t>
  </si>
  <si>
    <t>Comb drug</t>
  </si>
  <si>
    <t>Omeprazole</t>
  </si>
  <si>
    <t>ліофілізат для розчину для інфузій по 40 мг</t>
  </si>
  <si>
    <t>Ondansetron</t>
  </si>
  <si>
    <t>розчин для ін'єкцій по 2 мг/мл, по 2 мл в ампулах</t>
  </si>
  <si>
    <t>таблетки, вкриті плівковою оболонкою, по 8 мг</t>
  </si>
  <si>
    <t xml:space="preserve">Ондансетрон </t>
  </si>
  <si>
    <t>Tacrolimus</t>
  </si>
  <si>
    <t xml:space="preserve">Програф </t>
  </si>
  <si>
    <t>капсули тверді по 0,5 мг</t>
  </si>
  <si>
    <t>капсули тверді по 1 мг</t>
  </si>
  <si>
    <t>ВСЬОГО:</t>
  </si>
  <si>
    <t>Залишки на складі</t>
  </si>
  <si>
    <t>Кількість на тендер</t>
  </si>
  <si>
    <t>ОЛІМЕЛЬ N7E</t>
  </si>
  <si>
    <t>емульсія для інфузій; по 1000 мл у трикамерному пластиковому пакеті в захисній оболонці, що містить поглинач кисню</t>
  </si>
  <si>
    <t>пак</t>
  </si>
  <si>
    <t xml:space="preserve">розчин для ін'єкцій 2 мг/мл по 4мл (8 мг)
</t>
  </si>
  <si>
    <t>таблетки, вкриті плівковою оболонкою, по 4 мг</t>
  </si>
  <si>
    <t>Pegfilgrastim</t>
  </si>
  <si>
    <t>ПЕГ-ФІЛСТИМ</t>
  </si>
  <si>
    <t>розчин для ін'єкцій 6 мг/0,6 мл, по 0,6 мл (6 мг) у попередньо наповненому шприці</t>
  </si>
  <si>
    <t>шпр</t>
  </si>
  <si>
    <t>концентрат для приготування розчину для внутрішньовенного введення, 5 мг/мл; по 1 мл в ампулі</t>
  </si>
  <si>
    <t>Eltrombopag</t>
  </si>
  <si>
    <t>Револад</t>
  </si>
  <si>
    <t>таблетки, вкриті плівковою оболонкою, по 50 мг</t>
  </si>
  <si>
    <t>таблетки, вкриті плівковою оболонкою, по 25 мг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</si>
  <si>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6 для трансплантації ТКМ)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</si>
</sst>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tabSelected="1" workbookViewId="0">
      <selection sqref="A1:J1"/>
    </sheetView>
  </sheetViews>
  <sheetFormatPr defaultRowHeight="15" x14ac:dyDescent="0.25"/>
  <cols>
    <col min="1" max="1" width="6.5703125" customWidth="1"/>
    <col min="2" max="2" width="17.28515625" customWidth="1"/>
    <col min="3" max="3" width="17.7109375" customWidth="1"/>
    <col min="4" max="4" width="28.140625" customWidth="1"/>
    <col min="10" max="10" width="15" customWidth="1"/>
  </cols>
  <sheetData>
    <row r="1" spans="1:10" ht="48.75" customHeight="1" thickBot="1" x14ac:dyDescent="0.3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9" t="s">
        <v>5</v>
      </c>
      <c r="B2" s="14" t="s">
        <v>6</v>
      </c>
      <c r="C2" s="14" t="s">
        <v>11</v>
      </c>
      <c r="D2" s="14" t="s">
        <v>7</v>
      </c>
      <c r="E2" s="21" t="s">
        <v>8</v>
      </c>
      <c r="F2" s="14" t="s">
        <v>9</v>
      </c>
      <c r="G2" s="15" t="s">
        <v>26</v>
      </c>
      <c r="H2" s="15" t="s">
        <v>27</v>
      </c>
      <c r="I2" s="14" t="s">
        <v>12</v>
      </c>
      <c r="J2" s="16" t="s">
        <v>10</v>
      </c>
    </row>
    <row r="3" spans="1:10" x14ac:dyDescent="0.25">
      <c r="A3" s="19"/>
      <c r="B3" s="14"/>
      <c r="C3" s="14"/>
      <c r="D3" s="14"/>
      <c r="E3" s="21"/>
      <c r="F3" s="14"/>
      <c r="G3" s="18"/>
      <c r="H3" s="18"/>
      <c r="I3" s="14"/>
      <c r="J3" s="17"/>
    </row>
    <row r="4" spans="1:10" ht="96" customHeight="1" x14ac:dyDescent="0.25">
      <c r="A4" s="20"/>
      <c r="B4" s="15"/>
      <c r="C4" s="15"/>
      <c r="D4" s="15"/>
      <c r="E4" s="22"/>
      <c r="F4" s="15"/>
      <c r="G4" s="18"/>
      <c r="H4" s="18"/>
      <c r="I4" s="15"/>
      <c r="J4" s="17"/>
    </row>
    <row r="5" spans="1:10" ht="51" x14ac:dyDescent="0.25">
      <c r="A5" s="12">
        <v>1</v>
      </c>
      <c r="B5" s="10" t="s">
        <v>14</v>
      </c>
      <c r="C5" s="10" t="s">
        <v>28</v>
      </c>
      <c r="D5" s="10" t="s">
        <v>29</v>
      </c>
      <c r="E5" s="11" t="s">
        <v>30</v>
      </c>
      <c r="F5" s="7">
        <v>100</v>
      </c>
      <c r="G5" s="7"/>
      <c r="H5" s="7">
        <f t="shared" ref="H5:H15" si="0">F5-G5</f>
        <v>100</v>
      </c>
      <c r="I5" s="8">
        <v>1048.48</v>
      </c>
      <c r="J5" s="9">
        <f t="shared" ref="J5:J16" si="1">H5*I5</f>
        <v>104848</v>
      </c>
    </row>
    <row r="6" spans="1:10" ht="25.5" x14ac:dyDescent="0.25">
      <c r="A6" s="12">
        <v>2</v>
      </c>
      <c r="B6" s="10" t="s">
        <v>15</v>
      </c>
      <c r="C6" s="10" t="s">
        <v>3</v>
      </c>
      <c r="D6" s="10" t="s">
        <v>16</v>
      </c>
      <c r="E6" s="11" t="s">
        <v>0</v>
      </c>
      <c r="F6" s="7">
        <v>1500</v>
      </c>
      <c r="G6" s="7"/>
      <c r="H6" s="7">
        <f t="shared" si="0"/>
        <v>1500</v>
      </c>
      <c r="I6" s="8">
        <v>116.19</v>
      </c>
      <c r="J6" s="9">
        <f t="shared" si="1"/>
        <v>174285</v>
      </c>
    </row>
    <row r="7" spans="1:10" ht="25.5" x14ac:dyDescent="0.25">
      <c r="A7" s="12">
        <v>3</v>
      </c>
      <c r="B7" s="10" t="s">
        <v>17</v>
      </c>
      <c r="C7" s="10" t="s">
        <v>4</v>
      </c>
      <c r="D7" s="10" t="s">
        <v>18</v>
      </c>
      <c r="E7" s="11" t="s">
        <v>1</v>
      </c>
      <c r="F7" s="7">
        <v>4000</v>
      </c>
      <c r="G7" s="7"/>
      <c r="H7" s="7">
        <f t="shared" si="0"/>
        <v>4000</v>
      </c>
      <c r="I7" s="8">
        <v>65.709999999999994</v>
      </c>
      <c r="J7" s="9">
        <f t="shared" si="1"/>
        <v>262840</v>
      </c>
    </row>
    <row r="8" spans="1:10" ht="38.25" x14ac:dyDescent="0.25">
      <c r="A8" s="12">
        <v>4</v>
      </c>
      <c r="B8" s="10" t="s">
        <v>17</v>
      </c>
      <c r="C8" s="10" t="s">
        <v>4</v>
      </c>
      <c r="D8" s="10" t="s">
        <v>31</v>
      </c>
      <c r="E8" s="11" t="s">
        <v>1</v>
      </c>
      <c r="F8" s="7">
        <v>2000</v>
      </c>
      <c r="G8" s="7"/>
      <c r="H8" s="7">
        <f t="shared" si="0"/>
        <v>2000</v>
      </c>
      <c r="I8" s="8">
        <v>64.77</v>
      </c>
      <c r="J8" s="9">
        <f t="shared" si="1"/>
        <v>129539.99999999999</v>
      </c>
    </row>
    <row r="9" spans="1:10" ht="25.5" x14ac:dyDescent="0.25">
      <c r="A9" s="12">
        <v>5</v>
      </c>
      <c r="B9" s="10" t="s">
        <v>17</v>
      </c>
      <c r="C9" s="10" t="s">
        <v>20</v>
      </c>
      <c r="D9" s="10" t="s">
        <v>19</v>
      </c>
      <c r="E9" s="11" t="s">
        <v>2</v>
      </c>
      <c r="F9" s="7">
        <v>1000</v>
      </c>
      <c r="G9" s="7"/>
      <c r="H9" s="7">
        <f t="shared" si="0"/>
        <v>1000</v>
      </c>
      <c r="I9" s="8">
        <v>42.97</v>
      </c>
      <c r="J9" s="9">
        <f t="shared" si="1"/>
        <v>42970</v>
      </c>
    </row>
    <row r="10" spans="1:10" ht="25.5" x14ac:dyDescent="0.25">
      <c r="A10" s="12">
        <v>6</v>
      </c>
      <c r="B10" s="10" t="s">
        <v>17</v>
      </c>
      <c r="C10" s="10" t="s">
        <v>20</v>
      </c>
      <c r="D10" s="10" t="s">
        <v>32</v>
      </c>
      <c r="E10" s="11" t="s">
        <v>2</v>
      </c>
      <c r="F10" s="7">
        <v>200</v>
      </c>
      <c r="G10" s="7"/>
      <c r="H10" s="7">
        <f t="shared" si="0"/>
        <v>200</v>
      </c>
      <c r="I10" s="8">
        <v>26.77</v>
      </c>
      <c r="J10" s="9">
        <f t="shared" si="1"/>
        <v>5354</v>
      </c>
    </row>
    <row r="11" spans="1:10" ht="38.25" x14ac:dyDescent="0.25">
      <c r="A11" s="12">
        <v>7</v>
      </c>
      <c r="B11" s="10" t="s">
        <v>33</v>
      </c>
      <c r="C11" s="10" t="s">
        <v>34</v>
      </c>
      <c r="D11" s="10" t="s">
        <v>35</v>
      </c>
      <c r="E11" s="11" t="s">
        <v>36</v>
      </c>
      <c r="F11" s="7">
        <v>10</v>
      </c>
      <c r="G11" s="7"/>
      <c r="H11" s="7">
        <f t="shared" si="0"/>
        <v>10</v>
      </c>
      <c r="I11" s="8">
        <v>12655.91</v>
      </c>
      <c r="J11" s="9">
        <f t="shared" si="1"/>
        <v>126559.1</v>
      </c>
    </row>
    <row r="12" spans="1:10" x14ac:dyDescent="0.25">
      <c r="A12" s="12">
        <v>8</v>
      </c>
      <c r="B12" s="10" t="s">
        <v>21</v>
      </c>
      <c r="C12" s="10" t="s">
        <v>22</v>
      </c>
      <c r="D12" s="10" t="s">
        <v>23</v>
      </c>
      <c r="E12" s="11" t="s">
        <v>13</v>
      </c>
      <c r="F12" s="7">
        <v>500</v>
      </c>
      <c r="G12" s="7"/>
      <c r="H12" s="7">
        <f t="shared" si="0"/>
        <v>500</v>
      </c>
      <c r="I12" s="8">
        <v>23.28</v>
      </c>
      <c r="J12" s="9">
        <f t="shared" si="1"/>
        <v>11640</v>
      </c>
    </row>
    <row r="13" spans="1:10" x14ac:dyDescent="0.25">
      <c r="A13" s="12">
        <v>9</v>
      </c>
      <c r="B13" s="10" t="s">
        <v>21</v>
      </c>
      <c r="C13" s="10" t="s">
        <v>22</v>
      </c>
      <c r="D13" s="10" t="s">
        <v>24</v>
      </c>
      <c r="E13" s="11" t="s">
        <v>13</v>
      </c>
      <c r="F13" s="7">
        <v>500</v>
      </c>
      <c r="G13" s="7"/>
      <c r="H13" s="7">
        <f t="shared" si="0"/>
        <v>500</v>
      </c>
      <c r="I13" s="8">
        <v>46.56</v>
      </c>
      <c r="J13" s="9">
        <f t="shared" si="1"/>
        <v>23280</v>
      </c>
    </row>
    <row r="14" spans="1:10" ht="51" x14ac:dyDescent="0.25">
      <c r="A14" s="12">
        <v>10</v>
      </c>
      <c r="B14" s="10" t="s">
        <v>21</v>
      </c>
      <c r="C14" s="10" t="s">
        <v>22</v>
      </c>
      <c r="D14" s="10" t="s">
        <v>37</v>
      </c>
      <c r="E14" s="11" t="s">
        <v>1</v>
      </c>
      <c r="F14" s="7">
        <v>100</v>
      </c>
      <c r="G14" s="7"/>
      <c r="H14" s="7">
        <f t="shared" si="0"/>
        <v>100</v>
      </c>
      <c r="I14" s="8">
        <v>1344.86</v>
      </c>
      <c r="J14" s="9">
        <f t="shared" si="1"/>
        <v>134486</v>
      </c>
    </row>
    <row r="15" spans="1:10" ht="25.5" x14ac:dyDescent="0.25">
      <c r="A15" s="12">
        <v>11</v>
      </c>
      <c r="B15" s="10" t="s">
        <v>38</v>
      </c>
      <c r="C15" s="10" t="s">
        <v>39</v>
      </c>
      <c r="D15" s="10" t="s">
        <v>40</v>
      </c>
      <c r="E15" s="11" t="s">
        <v>2</v>
      </c>
      <c r="F15" s="7">
        <v>70</v>
      </c>
      <c r="G15" s="7"/>
      <c r="H15" s="7">
        <f t="shared" si="0"/>
        <v>70</v>
      </c>
      <c r="I15" s="8">
        <v>911.44</v>
      </c>
      <c r="J15" s="9">
        <f t="shared" si="1"/>
        <v>63800.800000000003</v>
      </c>
    </row>
    <row r="16" spans="1:10" ht="25.5" x14ac:dyDescent="0.25">
      <c r="A16" s="12">
        <v>12</v>
      </c>
      <c r="B16" s="10" t="s">
        <v>38</v>
      </c>
      <c r="C16" s="10" t="s">
        <v>39</v>
      </c>
      <c r="D16" s="10" t="s">
        <v>41</v>
      </c>
      <c r="E16" s="11" t="s">
        <v>2</v>
      </c>
      <c r="F16" s="7">
        <v>140</v>
      </c>
      <c r="G16" s="7"/>
      <c r="H16" s="7">
        <f t="shared" ref="H16" si="2">F16-G16</f>
        <v>140</v>
      </c>
      <c r="I16" s="8">
        <v>911.44</v>
      </c>
      <c r="J16" s="9">
        <f t="shared" si="1"/>
        <v>127601.60000000001</v>
      </c>
    </row>
    <row r="17" spans="1:10" ht="15.75" x14ac:dyDescent="0.25">
      <c r="A17" s="1"/>
      <c r="B17" s="2" t="s">
        <v>25</v>
      </c>
      <c r="C17" s="2"/>
      <c r="D17" s="2"/>
      <c r="E17" s="3"/>
      <c r="F17" s="4"/>
      <c r="G17" s="4"/>
      <c r="H17" s="4"/>
      <c r="I17" s="5"/>
      <c r="J17" s="6">
        <f>SUM(J5:J16)</f>
        <v>1207204.5</v>
      </c>
    </row>
  </sheetData>
  <mergeCells count="11">
    <mergeCell ref="A1:J1"/>
    <mergeCell ref="I2:I4"/>
    <mergeCell ref="J2:J4"/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2023-01-09T13:38:27Z</cp:lastPrinted>
  <dcterms:created xsi:type="dcterms:W3CDTF">2022-12-01T14:18:43Z</dcterms:created>
  <dcterms:modified xsi:type="dcterms:W3CDTF">2023-02-22T08:22:36Z</dcterms:modified>
</cp:coreProperties>
</file>