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6 (12 лотів) 1 част\"/>
    </mc:Choice>
  </mc:AlternateContent>
  <xr:revisionPtr revIDLastSave="0" documentId="8_{77326D8B-6236-4364-A234-AA9F435C1D0C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Аркуш1" sheetId="1" r:id="rId1"/>
  </sheets>
  <definedNames>
    <definedName name="_xlnm._FilterDatabase" localSheetId="0" hidden="1">Аркуш1!$A$4:$AY$15</definedName>
    <definedName name="_xlnm.Print_Area" localSheetId="0">Аркуш1!$A$1:$AZ$16</definedName>
  </definedNames>
  <calcPr calcId="191029" refMode="R1C1"/>
</workbook>
</file>

<file path=xl/calcChain.xml><?xml version="1.0" encoding="utf-8"?>
<calcChain xmlns="http://schemas.openxmlformats.org/spreadsheetml/2006/main">
  <c r="AZ4" i="1" l="1"/>
  <c r="AZ5" i="1"/>
  <c r="AZ6" i="1"/>
  <c r="AZ8" i="1"/>
  <c r="AZ11" i="1"/>
  <c r="AX4" i="1" l="1"/>
  <c r="AX6" i="1"/>
  <c r="AX11" i="1"/>
  <c r="AX8" i="1" l="1"/>
  <c r="AV7" i="1" l="1"/>
  <c r="AZ7" i="1" s="1"/>
  <c r="AV9" i="1"/>
  <c r="AZ9" i="1" s="1"/>
  <c r="AV10" i="1"/>
  <c r="AZ10" i="1" s="1"/>
  <c r="AV12" i="1"/>
  <c r="AZ12" i="1" s="1"/>
  <c r="AV13" i="1"/>
  <c r="AZ13" i="1" s="1"/>
  <c r="AV14" i="1"/>
  <c r="AV15" i="1"/>
  <c r="AX12" i="1" l="1"/>
  <c r="AX7" i="1"/>
  <c r="AZ14" i="1"/>
  <c r="AX14" i="1"/>
  <c r="AX10" i="1"/>
  <c r="AX13" i="1"/>
  <c r="AX9" i="1"/>
  <c r="AX5" i="1"/>
  <c r="AZ15" i="1"/>
  <c r="AX15" i="1"/>
  <c r="AZ16" i="1" l="1"/>
</calcChain>
</file>

<file path=xl/sharedStrings.xml><?xml version="1.0" encoding="utf-8"?>
<sst xmlns="http://schemas.openxmlformats.org/spreadsheetml/2006/main" count="101" uniqueCount="90">
  <si>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</si>
  <si>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</si>
  <si>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Гідрокортизон (Hydrocortisone)</t>
  </si>
  <si>
    <t>Кальцію глюконат (Calcium gluconate)</t>
  </si>
  <si>
    <t>Карбамазепін (Carbamazepine)</t>
  </si>
  <si>
    <t>Цефотаксим (Cefotaxime)* [сп]</t>
  </si>
  <si>
    <t>Кларитроміцин (Clarithromycin)*</t>
  </si>
  <si>
    <t>Амікацин (Amikacin)</t>
  </si>
  <si>
    <t>Альбумін (Albumin)*</t>
  </si>
  <si>
    <t>Амлодипін (Amlodipine)</t>
  </si>
  <si>
    <t>Еналаприл (Enalapril)</t>
  </si>
  <si>
    <t>Лозартан (Losartan)</t>
  </si>
  <si>
    <t>Тропікамід (Tropicamide)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</si>
  <si>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</si>
  <si>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</si>
  <si>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</si>
  <si>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</si>
  <si>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</si>
  <si>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</si>
  <si>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</si>
  <si>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</si>
  <si>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ендокринологія</t>
  </si>
  <si>
    <t>гнійна хірургія</t>
  </si>
  <si>
    <t>недоношене Старенька</t>
  </si>
  <si>
    <t>хірургія новонароджених</t>
  </si>
  <si>
    <t>педіатрія</t>
  </si>
  <si>
    <t>торакальна хірургія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</si>
  <si>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</si>
  <si>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</si>
  <si>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</si>
  <si>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</si>
  <si>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</si>
  <si>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</si>
  <si>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</si>
  <si>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</si>
  <si>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</si>
  <si>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</si>
  <si>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</si>
  <si>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</si>
  <si>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</si>
  <si>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</si>
  <si>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</si>
  <si>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</si>
  <si>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</si>
  <si>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</si>
  <si>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</si>
  <si>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</si>
  <si>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</si>
  <si>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</si>
  <si>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</si>
  <si>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</si>
  <si>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</si>
  <si>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</si>
  <si>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</si>
  <si>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Кріобанк</t>
  </si>
  <si>
    <t>Зареєстрована ціна МОЗ України з 10% націнки +7% ПДВ, грн</t>
  </si>
  <si>
    <t>Сума з 10% націнки +7% ПДВ, грн</t>
  </si>
  <si>
    <t>ВСЬОГО:</t>
  </si>
  <si>
    <t>розчин для інфузій: 20% по 50 мл</t>
  </si>
  <si>
    <t>Всього:</t>
  </si>
  <si>
    <t>Залишки на складі</t>
  </si>
  <si>
    <t>Кількість на тендер</t>
  </si>
  <si>
    <t>ін’єкції: 100 мг/мл по 5 мл; ампулах</t>
  </si>
  <si>
    <t>порошок/ліофілізат для приготування розчину для ін’єкцій:  500 мг;  (у вигляді сульфату)</t>
  </si>
  <si>
    <t>очні краплі: 1 % по10 мл фл</t>
  </si>
  <si>
    <t>Торгова назва або еквівалент</t>
  </si>
  <si>
    <t>ГІДРОКОРТИЗОНУ АЦЕТАТ</t>
  </si>
  <si>
    <t>суспензія для ін'єкцій, 25 мг/мл, по 2 мл в ампулі</t>
  </si>
  <si>
    <t>Од.вим.</t>
  </si>
  <si>
    <t>амп</t>
  </si>
  <si>
    <t>Кальцію глюконат</t>
  </si>
  <si>
    <t>Карбамазепін</t>
  </si>
  <si>
    <t>таблетки (жувальні, з поділкою): 200 мг</t>
  </si>
  <si>
    <t>таб</t>
  </si>
  <si>
    <t>порошок для приготування розчину для ін’єкцій:  1 г;  (у вигляді натрієвої солі) у флаконі</t>
  </si>
  <si>
    <t>Цефотаксим</t>
  </si>
  <si>
    <t>фл</t>
  </si>
  <si>
    <t>таблетки, вкриті плівковою оболонкою, по 500 мг</t>
  </si>
  <si>
    <t>Кларитроміцин</t>
  </si>
  <si>
    <t>розчин для ін'єкцій, 250 мг/мл, по 2 мл (500 мг) у флаконі</t>
  </si>
  <si>
    <t>Амікацин</t>
  </si>
  <si>
    <t>Альбумін</t>
  </si>
  <si>
    <t>Амлодипін</t>
  </si>
  <si>
    <t>таблетки:  5 мг</t>
  </si>
  <si>
    <t>Еналаприл</t>
  </si>
  <si>
    <t>тверда пероральна лікарська форма: 5 мг</t>
  </si>
  <si>
    <t>Лозартан</t>
  </si>
  <si>
    <t xml:space="preserve">таблетки: 50 мг </t>
  </si>
  <si>
    <t>Тропікамід</t>
  </si>
  <si>
    <t>Обгрунтування технічних, якісних і кількісних характеристик:  на закупівлю код ДК 021:2015 – 33600000-6 - фармацевтична продукція (ліки НП 6 нац перелік (1 частина) 12 лотів)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</si>
</sst>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10" fillId="0" borderId="0"/>
    <xf numFmtId="0" fontId="9" fillId="0" borderId="0"/>
    <xf numFmtId="0" fontId="11" fillId="0" borderId="0"/>
    <xf numFmtId="0" fontId="8" fillId="0" borderId="0" applyNumberFormat="0" applyFont="0" applyBorder="0" applyProtection="0"/>
    <xf numFmtId="0" fontId="9" fillId="0" borderId="0"/>
    <xf numFmtId="0" fontId="8" fillId="0" borderId="0" applyNumberFormat="0" applyFont="0" applyBorder="0" applyProtection="0"/>
    <xf numFmtId="0" fontId="12" fillId="0" borderId="0"/>
    <xf numFmtId="0" fontId="12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21" fillId="0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6" fillId="0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00000000-0005-0000-0000-000004000000}"/>
    <cellStyle name="Обычный 11" xfId="6" xr:uid="{00000000-0005-0000-0000-000006000000}"/>
    <cellStyle name="Обычный 2" xfId="1" xr:uid="{00000000-0005-0000-0000-000007000000}"/>
    <cellStyle name="Обычный 2 14 2" xfId="9" xr:uid="{00000000-0005-0000-0000-000008000000}"/>
    <cellStyle name="Обычный 2 2" xfId="2" xr:uid="{00000000-0005-0000-0000-000009000000}"/>
    <cellStyle name="Обычный 2 2 2" xfId="3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7"/>
  <sheetViews>
    <sheetView tabSelected="1" zoomScale="90" zoomScaleNormal="90" workbookViewId="0">
      <pane ySplit="3" topLeftCell="A4" activePane="bottomLeft" state="frozen"/>
      <selection pane="bottomLeft" activeCell="BB3" sqref="BB3"/>
    </sheetView>
  </sheetViews>
  <sheetFormatPr defaultRowHeight="15.75"/>
  <cols>
    <col min="1" max="1" width="5.28515625" style="3" customWidth="1"/>
    <col min="2" max="2" width="18.85546875" style="3" customWidth="1"/>
    <col min="3" max="3" width="15.5703125" style="3" customWidth="1"/>
    <col min="4" max="4" width="24.42578125" style="3" customWidth="1"/>
    <col min="5" max="8" width="6.28515625" style="3" hidden="1" customWidth="1"/>
    <col min="9" max="9" width="7.85546875" style="3" hidden="1" customWidth="1"/>
    <col min="10" max="21" width="6.28515625" style="3" hidden="1" customWidth="1"/>
    <col min="22" max="23" width="8.5703125" style="3" hidden="1" customWidth="1"/>
    <col min="24" max="29" width="6.28515625" style="3" hidden="1" customWidth="1"/>
    <col min="30" max="30" width="7.5703125" style="3" hidden="1" customWidth="1"/>
    <col min="31" max="31" width="7.140625" style="3" hidden="1" customWidth="1"/>
    <col min="32" max="39" width="6.28515625" style="3" hidden="1" customWidth="1"/>
    <col min="40" max="40" width="8" style="3" hidden="1" customWidth="1"/>
    <col min="41" max="41" width="6.28515625" style="3" hidden="1" customWidth="1"/>
    <col min="42" max="42" width="5.7109375" style="3" hidden="1" customWidth="1"/>
    <col min="43" max="43" width="8.5703125" style="3" hidden="1" customWidth="1"/>
    <col min="44" max="44" width="9.5703125" style="3" hidden="1" customWidth="1"/>
    <col min="45" max="45" width="7.7109375" style="3" hidden="1" customWidth="1"/>
    <col min="46" max="46" width="7.5703125" style="3" hidden="1" customWidth="1"/>
    <col min="47" max="47" width="7.5703125" style="3" customWidth="1"/>
    <col min="48" max="48" width="12" style="3" customWidth="1"/>
    <col min="49" max="49" width="8" style="3" customWidth="1"/>
    <col min="50" max="51" width="12" style="3" customWidth="1"/>
    <col min="52" max="52" width="14.140625" style="6" customWidth="1"/>
    <col min="53" max="16384" width="9.140625" style="3"/>
  </cols>
  <sheetData>
    <row r="1" spans="1:52" ht="69.75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4"/>
      <c r="AU1" s="44"/>
      <c r="AV1" s="44"/>
      <c r="AW1" s="44"/>
      <c r="AX1" s="44"/>
      <c r="AY1" s="44"/>
      <c r="AZ1" s="44"/>
    </row>
    <row r="2" spans="1:52" ht="20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</row>
    <row r="3" spans="1:52" ht="95.25" customHeight="1">
      <c r="A3" s="1"/>
      <c r="B3" s="1" t="s">
        <v>0</v>
      </c>
      <c r="C3" s="1" t="s">
        <v>65</v>
      </c>
      <c r="D3" s="1" t="s">
        <v>1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26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27</v>
      </c>
      <c r="T3" s="4" t="s">
        <v>28</v>
      </c>
      <c r="U3" s="4" t="s">
        <v>29</v>
      </c>
      <c r="V3" s="4" t="s">
        <v>30</v>
      </c>
      <c r="W3" s="4" t="s">
        <v>31</v>
      </c>
      <c r="X3" s="4" t="s">
        <v>32</v>
      </c>
      <c r="Y3" s="4" t="s">
        <v>33</v>
      </c>
      <c r="Z3" s="4" t="s">
        <v>34</v>
      </c>
      <c r="AA3" s="4" t="s">
        <v>35</v>
      </c>
      <c r="AB3" s="4" t="s">
        <v>36</v>
      </c>
      <c r="AC3" s="4" t="s">
        <v>37</v>
      </c>
      <c r="AD3" s="4" t="s">
        <v>38</v>
      </c>
      <c r="AE3" s="4" t="s">
        <v>39</v>
      </c>
      <c r="AF3" s="4" t="s">
        <v>40</v>
      </c>
      <c r="AG3" s="4" t="s">
        <v>54</v>
      </c>
      <c r="AH3" s="4" t="s">
        <v>41</v>
      </c>
      <c r="AI3" s="4" t="s">
        <v>42</v>
      </c>
      <c r="AJ3" s="4" t="s">
        <v>43</v>
      </c>
      <c r="AK3" s="4" t="s">
        <v>44</v>
      </c>
      <c r="AL3" s="4" t="s">
        <v>45</v>
      </c>
      <c r="AM3" s="4" t="s">
        <v>46</v>
      </c>
      <c r="AN3" s="4" t="s">
        <v>47</v>
      </c>
      <c r="AO3" s="4" t="s">
        <v>48</v>
      </c>
      <c r="AP3" s="4" t="s">
        <v>49</v>
      </c>
      <c r="AQ3" s="4" t="s">
        <v>50</v>
      </c>
      <c r="AR3" s="4" t="s">
        <v>51</v>
      </c>
      <c r="AS3" s="4" t="s">
        <v>52</v>
      </c>
      <c r="AT3" s="4" t="s">
        <v>53</v>
      </c>
      <c r="AU3" s="4" t="s">
        <v>68</v>
      </c>
      <c r="AV3" s="2" t="s">
        <v>59</v>
      </c>
      <c r="AW3" s="2" t="s">
        <v>60</v>
      </c>
      <c r="AX3" s="2" t="s">
        <v>61</v>
      </c>
      <c r="AY3" s="2" t="s">
        <v>55</v>
      </c>
      <c r="AZ3" s="5" t="s">
        <v>56</v>
      </c>
    </row>
    <row r="4" spans="1:52" ht="41.25" customHeight="1">
      <c r="A4" s="15">
        <v>1</v>
      </c>
      <c r="B4" s="7" t="s">
        <v>2</v>
      </c>
      <c r="C4" s="7" t="s">
        <v>66</v>
      </c>
      <c r="D4" s="31" t="s">
        <v>67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 t="s">
        <v>69</v>
      </c>
      <c r="AV4" s="15">
        <v>440</v>
      </c>
      <c r="AW4" s="15">
        <v>0</v>
      </c>
      <c r="AX4" s="12">
        <f t="shared" ref="AX4:AX7" si="0">AV4-AW4</f>
        <v>440</v>
      </c>
      <c r="AY4" s="15">
        <v>15.98</v>
      </c>
      <c r="AZ4" s="16">
        <f t="shared" ref="AZ4:AZ6" si="1">AV4*AY4</f>
        <v>7031.2</v>
      </c>
    </row>
    <row r="5" spans="1:52" ht="45" customHeight="1">
      <c r="A5" s="15">
        <v>2</v>
      </c>
      <c r="B5" s="7" t="s">
        <v>3</v>
      </c>
      <c r="C5" s="7" t="s">
        <v>70</v>
      </c>
      <c r="D5" s="21" t="s">
        <v>62</v>
      </c>
      <c r="E5" s="8"/>
      <c r="F5" s="8">
        <v>30</v>
      </c>
      <c r="G5" s="8"/>
      <c r="H5" s="8"/>
      <c r="I5" s="17">
        <v>50</v>
      </c>
      <c r="J5" s="24"/>
      <c r="K5" s="8">
        <v>400</v>
      </c>
      <c r="L5" s="8">
        <v>450</v>
      </c>
      <c r="M5" s="8"/>
      <c r="N5" s="8"/>
      <c r="O5" s="8"/>
      <c r="P5" s="8">
        <v>150</v>
      </c>
      <c r="Q5" s="8"/>
      <c r="R5" s="8"/>
      <c r="S5" s="8">
        <v>80</v>
      </c>
      <c r="T5" s="8">
        <v>2500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350</v>
      </c>
      <c r="AF5" s="8"/>
      <c r="AG5" s="8"/>
      <c r="AH5" s="8"/>
      <c r="AI5" s="8"/>
      <c r="AJ5" s="8">
        <v>30</v>
      </c>
      <c r="AK5" s="8"/>
      <c r="AL5" s="10">
        <v>30</v>
      </c>
      <c r="AM5" s="8">
        <v>1000</v>
      </c>
      <c r="AN5" s="8"/>
      <c r="AO5" s="8"/>
      <c r="AP5" s="8">
        <v>5</v>
      </c>
      <c r="AQ5" s="8">
        <v>200</v>
      </c>
      <c r="AR5" s="8"/>
      <c r="AS5" s="8"/>
      <c r="AT5" s="8"/>
      <c r="AU5" s="12" t="s">
        <v>69</v>
      </c>
      <c r="AV5" s="12">
        <v>11695</v>
      </c>
      <c r="AW5" s="12">
        <v>1695</v>
      </c>
      <c r="AX5" s="12">
        <f t="shared" si="0"/>
        <v>10000</v>
      </c>
      <c r="AY5" s="12">
        <v>12.98</v>
      </c>
      <c r="AZ5" s="13">
        <f t="shared" si="1"/>
        <v>151801.1</v>
      </c>
    </row>
    <row r="6" spans="1:52" ht="40.5" customHeight="1">
      <c r="A6" s="15">
        <v>3</v>
      </c>
      <c r="B6" s="23" t="s">
        <v>4</v>
      </c>
      <c r="C6" s="23" t="s">
        <v>71</v>
      </c>
      <c r="D6" s="25" t="s">
        <v>72</v>
      </c>
      <c r="E6" s="26"/>
      <c r="F6" s="26"/>
      <c r="G6" s="26"/>
      <c r="H6" s="26"/>
      <c r="I6" s="14"/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8"/>
      <c r="AM6" s="26"/>
      <c r="AN6" s="26"/>
      <c r="AO6" s="26"/>
      <c r="AP6" s="26"/>
      <c r="AQ6" s="26"/>
      <c r="AR6" s="26"/>
      <c r="AS6" s="26"/>
      <c r="AT6" s="26"/>
      <c r="AU6" s="29" t="s">
        <v>73</v>
      </c>
      <c r="AV6" s="12">
        <v>280</v>
      </c>
      <c r="AW6" s="12">
        <v>0</v>
      </c>
      <c r="AX6" s="12">
        <f t="shared" si="0"/>
        <v>280</v>
      </c>
      <c r="AY6" s="12">
        <v>1.7</v>
      </c>
      <c r="AZ6" s="13">
        <f t="shared" si="1"/>
        <v>476</v>
      </c>
    </row>
    <row r="7" spans="1:52" ht="63" customHeight="1">
      <c r="A7" s="15">
        <v>4</v>
      </c>
      <c r="B7" s="23" t="s">
        <v>5</v>
      </c>
      <c r="C7" s="23" t="s">
        <v>75</v>
      </c>
      <c r="D7" s="25" t="s">
        <v>74</v>
      </c>
      <c r="E7" s="26"/>
      <c r="F7" s="26">
        <v>30</v>
      </c>
      <c r="G7" s="26"/>
      <c r="H7" s="26"/>
      <c r="I7" s="14">
        <v>200</v>
      </c>
      <c r="J7" s="27"/>
      <c r="K7" s="26"/>
      <c r="L7" s="26">
        <v>50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>
        <v>50</v>
      </c>
      <c r="AA7" s="26"/>
      <c r="AB7" s="26"/>
      <c r="AC7" s="26"/>
      <c r="AD7" s="26">
        <v>50</v>
      </c>
      <c r="AE7" s="26"/>
      <c r="AF7" s="26"/>
      <c r="AG7" s="26"/>
      <c r="AH7" s="26"/>
      <c r="AI7" s="26"/>
      <c r="AJ7" s="26"/>
      <c r="AK7" s="26"/>
      <c r="AL7" s="28">
        <v>30</v>
      </c>
      <c r="AM7" s="26">
        <v>50</v>
      </c>
      <c r="AN7" s="26"/>
      <c r="AO7" s="26">
        <v>50</v>
      </c>
      <c r="AP7" s="26"/>
      <c r="AQ7" s="26"/>
      <c r="AR7" s="26"/>
      <c r="AS7" s="26"/>
      <c r="AT7" s="26"/>
      <c r="AU7" s="29" t="s">
        <v>76</v>
      </c>
      <c r="AV7" s="12">
        <f>SUM(E7:AT7)</f>
        <v>510</v>
      </c>
      <c r="AW7" s="12">
        <v>0</v>
      </c>
      <c r="AX7" s="12">
        <f t="shared" si="0"/>
        <v>510</v>
      </c>
      <c r="AY7" s="12">
        <v>73.569999999999993</v>
      </c>
      <c r="AZ7" s="13">
        <f t="shared" ref="AZ7:AZ9" si="2">AV7*AY7</f>
        <v>37520.699999999997</v>
      </c>
    </row>
    <row r="8" spans="1:52" ht="38.25" customHeight="1">
      <c r="A8" s="15">
        <v>5</v>
      </c>
      <c r="B8" s="33" t="s">
        <v>6</v>
      </c>
      <c r="C8" s="34" t="s">
        <v>78</v>
      </c>
      <c r="D8" s="22" t="s">
        <v>77</v>
      </c>
      <c r="E8" s="12"/>
      <c r="F8" s="12"/>
      <c r="G8" s="12"/>
      <c r="H8" s="12"/>
      <c r="I8" s="18">
        <v>200</v>
      </c>
      <c r="J8" s="3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100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9"/>
      <c r="AM8" s="12"/>
      <c r="AN8" s="12"/>
      <c r="AO8" s="12"/>
      <c r="AP8" s="12"/>
      <c r="AQ8" s="12"/>
      <c r="AR8" s="12"/>
      <c r="AS8" s="12"/>
      <c r="AT8" s="12"/>
      <c r="AU8" s="12" t="s">
        <v>73</v>
      </c>
      <c r="AV8" s="12">
        <v>350</v>
      </c>
      <c r="AW8" s="12">
        <v>0</v>
      </c>
      <c r="AX8" s="12">
        <f t="shared" ref="AX8:AX11" si="3">AV8-AW8</f>
        <v>350</v>
      </c>
      <c r="AY8" s="12">
        <v>21.42</v>
      </c>
      <c r="AZ8" s="13">
        <f t="shared" si="2"/>
        <v>7497.0000000000009</v>
      </c>
    </row>
    <row r="9" spans="1:52" ht="80.25" customHeight="1">
      <c r="A9" s="15">
        <v>6</v>
      </c>
      <c r="B9" s="23" t="s">
        <v>7</v>
      </c>
      <c r="C9" s="23" t="s">
        <v>80</v>
      </c>
      <c r="D9" s="25" t="s">
        <v>63</v>
      </c>
      <c r="E9" s="26"/>
      <c r="F9" s="26"/>
      <c r="G9" s="26"/>
      <c r="H9" s="26"/>
      <c r="I9" s="14">
        <v>300</v>
      </c>
      <c r="J9" s="27">
        <v>50</v>
      </c>
      <c r="K9" s="26"/>
      <c r="L9" s="26"/>
      <c r="M9" s="26">
        <v>150</v>
      </c>
      <c r="N9" s="26"/>
      <c r="O9" s="26">
        <v>1200</v>
      </c>
      <c r="P9" s="26"/>
      <c r="Q9" s="26">
        <v>250</v>
      </c>
      <c r="R9" s="26">
        <v>120</v>
      </c>
      <c r="S9" s="26">
        <v>200</v>
      </c>
      <c r="T9" s="26">
        <v>100</v>
      </c>
      <c r="U9" s="26">
        <v>100</v>
      </c>
      <c r="V9" s="26"/>
      <c r="W9" s="26"/>
      <c r="X9" s="26"/>
      <c r="Y9" s="26"/>
      <c r="Z9" s="26">
        <v>80</v>
      </c>
      <c r="AA9" s="26"/>
      <c r="AB9" s="26">
        <v>350</v>
      </c>
      <c r="AC9" s="26"/>
      <c r="AD9" s="26"/>
      <c r="AE9" s="26">
        <v>100</v>
      </c>
      <c r="AF9" s="26"/>
      <c r="AG9" s="26"/>
      <c r="AH9" s="26"/>
      <c r="AI9" s="26"/>
      <c r="AJ9" s="26">
        <v>800</v>
      </c>
      <c r="AK9" s="26"/>
      <c r="AL9" s="28"/>
      <c r="AM9" s="26">
        <v>200</v>
      </c>
      <c r="AN9" s="26"/>
      <c r="AO9" s="26">
        <v>50</v>
      </c>
      <c r="AP9" s="26">
        <v>200</v>
      </c>
      <c r="AQ9" s="26">
        <v>100</v>
      </c>
      <c r="AR9" s="26"/>
      <c r="AS9" s="26"/>
      <c r="AT9" s="26"/>
      <c r="AU9" s="29" t="s">
        <v>76</v>
      </c>
      <c r="AV9" s="12">
        <f>SUM(E9:AT9)</f>
        <v>4350</v>
      </c>
      <c r="AW9" s="12">
        <v>350</v>
      </c>
      <c r="AX9" s="12">
        <f t="shared" si="3"/>
        <v>4000</v>
      </c>
      <c r="AY9" s="12">
        <v>58.84</v>
      </c>
      <c r="AZ9" s="13">
        <f t="shared" si="2"/>
        <v>255954.00000000003</v>
      </c>
    </row>
    <row r="10" spans="1:52" ht="50.25" customHeight="1">
      <c r="A10" s="15">
        <v>7</v>
      </c>
      <c r="B10" s="35" t="s">
        <v>7</v>
      </c>
      <c r="C10" s="35" t="s">
        <v>80</v>
      </c>
      <c r="D10" s="36" t="s">
        <v>79</v>
      </c>
      <c r="E10" s="37"/>
      <c r="F10" s="37"/>
      <c r="G10" s="37"/>
      <c r="H10" s="37"/>
      <c r="I10" s="38"/>
      <c r="J10" s="39"/>
      <c r="K10" s="37"/>
      <c r="L10" s="37">
        <v>150</v>
      </c>
      <c r="M10" s="37"/>
      <c r="N10" s="37"/>
      <c r="O10" s="37"/>
      <c r="P10" s="37">
        <v>120</v>
      </c>
      <c r="Q10" s="37"/>
      <c r="R10" s="37"/>
      <c r="S10" s="37"/>
      <c r="T10" s="37"/>
      <c r="U10" s="37"/>
      <c r="V10" s="37">
        <v>300</v>
      </c>
      <c r="W10" s="37"/>
      <c r="X10" s="37">
        <v>300</v>
      </c>
      <c r="Y10" s="37"/>
      <c r="Z10" s="37"/>
      <c r="AA10" s="37"/>
      <c r="AB10" s="37"/>
      <c r="AC10" s="37"/>
      <c r="AD10" s="37">
        <v>1000</v>
      </c>
      <c r="AE10" s="37"/>
      <c r="AF10" s="37"/>
      <c r="AG10" s="37"/>
      <c r="AH10" s="37"/>
      <c r="AI10" s="37"/>
      <c r="AJ10" s="37"/>
      <c r="AK10" s="37"/>
      <c r="AL10" s="37"/>
      <c r="AM10" s="37">
        <v>200</v>
      </c>
      <c r="AN10" s="37">
        <v>250</v>
      </c>
      <c r="AO10" s="37"/>
      <c r="AP10" s="37"/>
      <c r="AQ10" s="37"/>
      <c r="AR10" s="37">
        <v>3000</v>
      </c>
      <c r="AS10" s="37"/>
      <c r="AT10" s="37">
        <v>150</v>
      </c>
      <c r="AU10" s="40" t="s">
        <v>76</v>
      </c>
      <c r="AV10" s="11">
        <f>SUM(E10:AT10)</f>
        <v>5470</v>
      </c>
      <c r="AW10" s="11">
        <v>470</v>
      </c>
      <c r="AX10" s="11">
        <f>AV10-AW10</f>
        <v>5000</v>
      </c>
      <c r="AY10" s="11">
        <v>58.84</v>
      </c>
      <c r="AZ10" s="13">
        <f t="shared" ref="AZ10" si="4">AV10*AY10</f>
        <v>321854.80000000005</v>
      </c>
    </row>
    <row r="11" spans="1:52" ht="38.25" customHeight="1">
      <c r="A11" s="15">
        <v>8</v>
      </c>
      <c r="B11" s="7" t="s">
        <v>8</v>
      </c>
      <c r="C11" s="7" t="s">
        <v>81</v>
      </c>
      <c r="D11" s="21" t="s">
        <v>58</v>
      </c>
      <c r="E11" s="8"/>
      <c r="F11" s="8">
        <v>10</v>
      </c>
      <c r="G11" s="8"/>
      <c r="H11" s="8"/>
      <c r="I11" s="14">
        <v>5</v>
      </c>
      <c r="J11" s="24"/>
      <c r="K11" s="8"/>
      <c r="L11" s="8"/>
      <c r="M11" s="8"/>
      <c r="N11" s="8"/>
      <c r="O11" s="8"/>
      <c r="P11" s="8">
        <v>2</v>
      </c>
      <c r="Q11" s="8"/>
      <c r="R11" s="8"/>
      <c r="S11" s="8"/>
      <c r="T11" s="8">
        <v>500</v>
      </c>
      <c r="U11" s="8"/>
      <c r="V11" s="8">
        <v>30</v>
      </c>
      <c r="W11" s="8"/>
      <c r="X11" s="8">
        <v>300</v>
      </c>
      <c r="Y11" s="8"/>
      <c r="Z11" s="8"/>
      <c r="AA11" s="8"/>
      <c r="AB11" s="8"/>
      <c r="AC11" s="8"/>
      <c r="AD11" s="9">
        <v>5000</v>
      </c>
      <c r="AE11" s="8">
        <v>100</v>
      </c>
      <c r="AF11" s="8"/>
      <c r="AG11" s="8"/>
      <c r="AH11" s="8"/>
      <c r="AI11" s="8"/>
      <c r="AJ11" s="8">
        <v>20</v>
      </c>
      <c r="AK11" s="8"/>
      <c r="AL11" s="10"/>
      <c r="AM11" s="8">
        <v>300</v>
      </c>
      <c r="AN11" s="8"/>
      <c r="AO11" s="8"/>
      <c r="AP11" s="8">
        <v>200</v>
      </c>
      <c r="AQ11" s="8"/>
      <c r="AR11" s="8">
        <v>30</v>
      </c>
      <c r="AS11" s="8">
        <v>1500</v>
      </c>
      <c r="AT11" s="8">
        <v>250</v>
      </c>
      <c r="AU11" s="12" t="s">
        <v>76</v>
      </c>
      <c r="AV11" s="12">
        <v>2847</v>
      </c>
      <c r="AW11" s="12">
        <v>0</v>
      </c>
      <c r="AX11" s="12">
        <f t="shared" si="3"/>
        <v>2847</v>
      </c>
      <c r="AY11" s="12">
        <v>1089.1300000000001</v>
      </c>
      <c r="AZ11" s="13">
        <f t="shared" ref="AZ11:AZ14" si="5">AV11*AY11</f>
        <v>3100753.1100000003</v>
      </c>
    </row>
    <row r="12" spans="1:52" ht="58.5" customHeight="1">
      <c r="A12" s="15">
        <v>9</v>
      </c>
      <c r="B12" s="7" t="s">
        <v>9</v>
      </c>
      <c r="C12" s="7" t="s">
        <v>82</v>
      </c>
      <c r="D12" s="21" t="s">
        <v>83</v>
      </c>
      <c r="E12" s="8"/>
      <c r="F12" s="8"/>
      <c r="G12" s="8"/>
      <c r="H12" s="8"/>
      <c r="I12" s="14"/>
      <c r="J12" s="24"/>
      <c r="K12" s="8">
        <v>1000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600</v>
      </c>
      <c r="AF12" s="8"/>
      <c r="AG12" s="8"/>
      <c r="AH12" s="8"/>
      <c r="AI12" s="8"/>
      <c r="AJ12" s="8"/>
      <c r="AK12" s="8"/>
      <c r="AL12" s="10"/>
      <c r="AM12" s="8"/>
      <c r="AN12" s="8"/>
      <c r="AO12" s="8"/>
      <c r="AP12" s="8"/>
      <c r="AQ12" s="8"/>
      <c r="AR12" s="8"/>
      <c r="AS12" s="8">
        <v>200</v>
      </c>
      <c r="AT12" s="8"/>
      <c r="AU12" s="12" t="s">
        <v>73</v>
      </c>
      <c r="AV12" s="12">
        <f>SUM(E12:AT12)</f>
        <v>1800</v>
      </c>
      <c r="AW12" s="12">
        <v>0</v>
      </c>
      <c r="AX12" s="12">
        <f t="shared" ref="AX12:AX15" si="6">AV12-AW12</f>
        <v>1800</v>
      </c>
      <c r="AY12" s="12">
        <v>0.55000000000000004</v>
      </c>
      <c r="AZ12" s="13">
        <f t="shared" si="5"/>
        <v>990.00000000000011</v>
      </c>
    </row>
    <row r="13" spans="1:52" ht="57.75" customHeight="1">
      <c r="A13" s="15">
        <v>10</v>
      </c>
      <c r="B13" s="7" t="s">
        <v>10</v>
      </c>
      <c r="C13" s="7" t="s">
        <v>84</v>
      </c>
      <c r="D13" s="21" t="s">
        <v>85</v>
      </c>
      <c r="E13" s="8"/>
      <c r="F13" s="8"/>
      <c r="G13" s="8"/>
      <c r="H13" s="8"/>
      <c r="I13" s="14"/>
      <c r="J13" s="24"/>
      <c r="K13" s="8">
        <v>5000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v>350</v>
      </c>
      <c r="AF13" s="8"/>
      <c r="AG13" s="8"/>
      <c r="AH13" s="8"/>
      <c r="AI13" s="8"/>
      <c r="AJ13" s="8"/>
      <c r="AK13" s="8"/>
      <c r="AL13" s="10"/>
      <c r="AM13" s="8">
        <v>10</v>
      </c>
      <c r="AN13" s="8"/>
      <c r="AO13" s="8"/>
      <c r="AP13" s="8"/>
      <c r="AQ13" s="8"/>
      <c r="AR13" s="8"/>
      <c r="AS13" s="8">
        <v>400</v>
      </c>
      <c r="AT13" s="8"/>
      <c r="AU13" s="12" t="s">
        <v>73</v>
      </c>
      <c r="AV13" s="12">
        <f>SUM(E13:AT13)</f>
        <v>5760</v>
      </c>
      <c r="AW13" s="12">
        <v>0</v>
      </c>
      <c r="AX13" s="12">
        <f t="shared" si="6"/>
        <v>5760</v>
      </c>
      <c r="AY13" s="12">
        <v>0.56000000000000005</v>
      </c>
      <c r="AZ13" s="13">
        <f t="shared" si="5"/>
        <v>3225.6000000000004</v>
      </c>
    </row>
    <row r="14" spans="1:52" ht="38.25" customHeight="1">
      <c r="A14" s="15">
        <v>11</v>
      </c>
      <c r="B14" s="7" t="s">
        <v>11</v>
      </c>
      <c r="C14" s="7" t="s">
        <v>86</v>
      </c>
      <c r="D14" s="21" t="s">
        <v>87</v>
      </c>
      <c r="E14" s="8"/>
      <c r="F14" s="8"/>
      <c r="G14" s="8"/>
      <c r="H14" s="8"/>
      <c r="I14" s="20"/>
      <c r="J14" s="24"/>
      <c r="K14" s="8">
        <v>5000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0"/>
      <c r="AM14" s="8"/>
      <c r="AN14" s="8"/>
      <c r="AO14" s="8"/>
      <c r="AP14" s="8"/>
      <c r="AQ14" s="8"/>
      <c r="AR14" s="8"/>
      <c r="AS14" s="8"/>
      <c r="AT14" s="8"/>
      <c r="AU14" s="12" t="s">
        <v>73</v>
      </c>
      <c r="AV14" s="12">
        <f>SUM(E14:AT14)</f>
        <v>5000</v>
      </c>
      <c r="AW14" s="12">
        <v>0</v>
      </c>
      <c r="AX14" s="12">
        <f t="shared" si="6"/>
        <v>5000</v>
      </c>
      <c r="AY14" s="12">
        <v>6.79</v>
      </c>
      <c r="AZ14" s="13">
        <f t="shared" si="5"/>
        <v>33950</v>
      </c>
    </row>
    <row r="15" spans="1:52" ht="38.25" customHeight="1">
      <c r="A15" s="15">
        <v>12</v>
      </c>
      <c r="B15" s="7" t="s">
        <v>12</v>
      </c>
      <c r="C15" s="7" t="s">
        <v>88</v>
      </c>
      <c r="D15" s="21" t="s">
        <v>64</v>
      </c>
      <c r="E15" s="8"/>
      <c r="F15" s="8"/>
      <c r="G15" s="8"/>
      <c r="H15" s="8"/>
      <c r="I15" s="14">
        <v>5</v>
      </c>
      <c r="J15" s="2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0"/>
      <c r="AM15" s="8"/>
      <c r="AN15" s="8"/>
      <c r="AO15" s="8">
        <v>10</v>
      </c>
      <c r="AP15" s="8"/>
      <c r="AQ15" s="8"/>
      <c r="AR15" s="8"/>
      <c r="AS15" s="8">
        <v>15</v>
      </c>
      <c r="AT15" s="8"/>
      <c r="AU15" s="12" t="s">
        <v>76</v>
      </c>
      <c r="AV15" s="12">
        <f>SUM(E15:AT15)</f>
        <v>30</v>
      </c>
      <c r="AW15" s="12">
        <v>15</v>
      </c>
      <c r="AX15" s="12">
        <f t="shared" si="6"/>
        <v>15</v>
      </c>
      <c r="AY15" s="12">
        <v>115.55</v>
      </c>
      <c r="AZ15" s="13">
        <f t="shared" ref="AZ15" si="7">AV15*AY15</f>
        <v>3466.5</v>
      </c>
    </row>
    <row r="16" spans="1:52" ht="18.75" customHeight="1">
      <c r="A16" s="45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7"/>
      <c r="AZ16" s="41">
        <f>SUM(AZ4:AZ15)</f>
        <v>3924520.0100000002</v>
      </c>
    </row>
    <row r="17" spans="50:50">
      <c r="AX17" s="6"/>
    </row>
  </sheetData>
  <mergeCells count="2">
    <mergeCell ref="A1:AZ2"/>
    <mergeCell ref="A16:AY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2023-01-02T12:40:40Z</cp:lastPrinted>
  <dcterms:created xsi:type="dcterms:W3CDTF">2022-11-30T09:03:38Z</dcterms:created>
  <dcterms:modified xsi:type="dcterms:W3CDTF">2023-02-15T12:31:18Z</dcterms:modified>
</cp:coreProperties>
</file>