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ідкриті торги 2023 (з особливостями)\Ліки НП 6 (11 лотів) 2 част\"/>
    </mc:Choice>
  </mc:AlternateContent>
  <xr:revisionPtr revIDLastSave="0" documentId="13_ncr:1_{24CE011A-E628-40B0-8893-BDE973F5F114}" xr6:coauthVersionLast="36" xr6:coauthVersionMax="36" xr10:uidLastSave="{00000000-0000-0000-0000-000000000000}"/>
  <bookViews>
    <workbookView xWindow="-120" yWindow="-120" windowWidth="20730" windowHeight="11760" xr2:uid="{00000000-000D-0000-FFFF-FFFF00000000}"/>
  </bookViews>
  <sheets>
    <sheet name="Аркуш1" sheetId="1" r:id="rId1"/>
  </sheets>
  <definedNames>
    <definedName name="_xlnm._FilterDatabase" localSheetId="0" hidden="1">Аркуш1!$A$4:$AY$14</definedName>
    <definedName name="_xlnm.Print_Area" localSheetId="0">Аркуш1!$A$1:$AZ$16</definedName>
  </definedNames>
  <calcPr calcId="191029" refMode="R1C1"/>
</workbook>
</file>

<file path=xl/calcChain.xml><?xml version="1.0" encoding="utf-8"?>
<calcChain xmlns="http://schemas.openxmlformats.org/spreadsheetml/2006/main">
  <c r="AV6" i="1" l="1"/>
  <c r="AV7" i="1"/>
  <c r="AV8" i="1"/>
  <c r="AX4" i="1" l="1"/>
  <c r="AX9" i="1"/>
  <c r="AX10" i="1"/>
  <c r="AX11" i="1"/>
  <c r="AX12" i="1"/>
  <c r="AX14" i="1"/>
  <c r="AZ14" i="1" l="1"/>
  <c r="AZ12" i="1"/>
  <c r="AZ11" i="1"/>
  <c r="AZ10" i="1"/>
  <c r="AZ9" i="1"/>
  <c r="AZ4" i="1" l="1"/>
  <c r="AZ13" i="1" l="1"/>
  <c r="AX13" i="1"/>
  <c r="AZ6" i="1"/>
  <c r="AX6" i="1"/>
  <c r="AZ7" i="1"/>
  <c r="AX7" i="1"/>
  <c r="AZ5" i="1"/>
  <c r="AX5" i="1"/>
  <c r="AZ8" i="1"/>
  <c r="AX8" i="1"/>
  <c r="AZ15" i="1" l="1"/>
</calcChain>
</file>

<file path=xl/sharedStrings.xml><?xml version="1.0" encoding="utf-8"?>
<sst xmlns="http://schemas.openxmlformats.org/spreadsheetml/2006/main" count="97" uniqueCount="89">
  <si>
    <t>Клас, група, підгрупа, міжнародна непатентована назва (МНН) українською та англійською мовами</t>
  </si>
  <si>
    <t>Форма випуску, доза лікарського засобу</t>
  </si>
  <si>
    <t>Етанол (Ethanol)</t>
  </si>
  <si>
    <t>Левотироксин (Levothyroxine)</t>
  </si>
  <si>
    <t>Окситоцин (Oxytocin)</t>
  </si>
  <si>
    <t>Беклометазон (Beclometasone)</t>
  </si>
  <si>
    <t>інгаляція (аерозоль): 50 мкг;</t>
  </si>
  <si>
    <t>Будесонід (Budesonide) [д]</t>
  </si>
  <si>
    <t>Іпратропію бромід (Ipratropium  bromide)</t>
  </si>
  <si>
    <t>інгаляція (аерозоль): 20 мкг на дозу</t>
  </si>
  <si>
    <t>Сальбутамол (Salbutamol)</t>
  </si>
  <si>
    <t>радіологія</t>
  </si>
  <si>
    <t>інфекц боксоване мол віку</t>
  </si>
  <si>
    <t>гемостаз</t>
  </si>
  <si>
    <t>гінекологія</t>
  </si>
  <si>
    <t>СНІД</t>
  </si>
  <si>
    <t>неврологія</t>
  </si>
  <si>
    <t>токсикологія Бабічева</t>
  </si>
  <si>
    <t>боксоване Мостовенко</t>
  </si>
  <si>
    <t>ендокринологія</t>
  </si>
  <si>
    <t>гнійна хірургія</t>
  </si>
  <si>
    <t>недоношене Старенька</t>
  </si>
  <si>
    <t>хірургія новонароджених</t>
  </si>
  <si>
    <t>педіатрія</t>
  </si>
  <si>
    <t>торакальна хірургія</t>
  </si>
  <si>
    <t>абдомінальна хірургія</t>
  </si>
  <si>
    <t>реанімація Карпенко</t>
  </si>
  <si>
    <t>приймальне хірургічне</t>
  </si>
  <si>
    <t>недоношені Орлова</t>
  </si>
  <si>
    <t>ендоскопія Ворорняк</t>
  </si>
  <si>
    <t>онкогематологія Кубаля</t>
  </si>
  <si>
    <t>патанатомія</t>
  </si>
  <si>
    <t>мікрохірургія</t>
  </si>
  <si>
    <t>ВВЛ</t>
  </si>
  <si>
    <t>онкологія</t>
  </si>
  <si>
    <t>генетика</t>
  </si>
  <si>
    <t>онко Стецюк Ольга</t>
  </si>
  <si>
    <t>ТКМ</t>
  </si>
  <si>
    <t>Центр крові</t>
  </si>
  <si>
    <t>КДЛ</t>
  </si>
  <si>
    <t>травмпункт</t>
  </si>
  <si>
    <t>ортопедія</t>
  </si>
  <si>
    <t>бульозний кабінет</t>
  </si>
  <si>
    <t>ЛОР</t>
  </si>
  <si>
    <t>реанімація Вмсоцькмй</t>
  </si>
  <si>
    <t>реанімація новонароджених Ніконова</t>
  </si>
  <si>
    <t>офтальмологія</t>
  </si>
  <si>
    <t>ургентна хірургія</t>
  </si>
  <si>
    <t>онкогематолгія Стецюк І В</t>
  </si>
  <si>
    <t>нейрохірургія</t>
  </si>
  <si>
    <t>токсикологія Урін</t>
  </si>
  <si>
    <t>анестезіологія</t>
  </si>
  <si>
    <t>розчин: 96 % (каністра по 5л)</t>
  </si>
  <si>
    <t>Кріобанк</t>
  </si>
  <si>
    <t>Зареєстрована ціна МОЗ України з 10% націнки +7% ПДВ, грн</t>
  </si>
  <si>
    <t>Сума з 10% націнки +7% ПДВ, грн</t>
  </si>
  <si>
    <t>ВСЬОГО:</t>
  </si>
  <si>
    <t xml:space="preserve">розчин для інгаляцій: 1 мг/мл </t>
  </si>
  <si>
    <t>Всього:</t>
  </si>
  <si>
    <t>Залишки на складі</t>
  </si>
  <si>
    <t>Кількість на тендер</t>
  </si>
  <si>
    <t>розчин: 70 % (денатурований) по 100 мл</t>
  </si>
  <si>
    <t>розчин: 96 % по 100 мл</t>
  </si>
  <si>
    <r>
      <t>таблетки:</t>
    </r>
    <r>
      <rPr>
        <sz val="11"/>
        <rFont val="Times New Roman"/>
        <family val="1"/>
        <charset val="204"/>
      </rPr>
      <t xml:space="preserve"> 25 мкг  </t>
    </r>
    <r>
      <rPr>
        <sz val="11"/>
        <color theme="1"/>
        <rFont val="Times New Roman"/>
        <family val="1"/>
        <charset val="204"/>
      </rPr>
      <t>(натрієва сіль)</t>
    </r>
  </si>
  <si>
    <t xml:space="preserve">ін’єкції: 5 МО/1 мл; </t>
  </si>
  <si>
    <t>Торгова назва або еквівалент</t>
  </si>
  <si>
    <t>Од.вим.</t>
  </si>
  <si>
    <t>фл</t>
  </si>
  <si>
    <t>кан</t>
  </si>
  <si>
    <t>Етанол</t>
  </si>
  <si>
    <t>Етанол 70%</t>
  </si>
  <si>
    <t>Етанол 96%</t>
  </si>
  <si>
    <t>Левотироксин</t>
  </si>
  <si>
    <t>Окситоцин</t>
  </si>
  <si>
    <t>Беклометазон</t>
  </si>
  <si>
    <t>БУДЕСОНІД-ІНТЕЛІ</t>
  </si>
  <si>
    <t>САЛЬБУТАМОЛ-ІНТЕЛІ</t>
  </si>
  <si>
    <t>інгаляція під тиском, суспензія, 50 мкг/доза, по 200 доз (10 мл) в алюмінієвому балоні</t>
  </si>
  <si>
    <t>бал</t>
  </si>
  <si>
    <t>шт</t>
  </si>
  <si>
    <t>БУДЕСОНІД-ІНТЕЛІ НЕБ</t>
  </si>
  <si>
    <t xml:space="preserve">	суспензія для розпилення 0,25 мг/мл, по 2 мл в однодозовому контейнері</t>
  </si>
  <si>
    <t>конт</t>
  </si>
  <si>
    <t>Іпратропію бромід</t>
  </si>
  <si>
    <t>інгаляція під тиском, суспензія, 100 мкг/доза по 200 доз (10 мл) в алюмінієвому балоні</t>
  </si>
  <si>
    <t>Сальбутамол</t>
  </si>
  <si>
    <t>Обгрунтування технічних, якісних і кількісних характеристик: на закупівлю код ДК 021:2015 – 33600000-6 - фармацевтична продукція (ліки НП 6 (11 лотів) 2 частина нац перелік)</t>
  </si>
  <si>
    <t>таб</t>
  </si>
  <si>
    <t>амп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</si>
</sst>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Arial"/>
      <family val="2"/>
    </font>
    <font>
      <sz val="12"/>
      <name val="RotisSansSerif"/>
      <family val="2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20"/>
      <color rgb="FF333333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7" fillId="0" borderId="0"/>
    <xf numFmtId="0" fontId="10" fillId="0" borderId="0"/>
    <xf numFmtId="0" fontId="9" fillId="0" borderId="0"/>
    <xf numFmtId="0" fontId="11" fillId="0" borderId="0"/>
    <xf numFmtId="0" fontId="8" fillId="0" borderId="0" applyNumberFormat="0" applyFont="0" applyBorder="0" applyProtection="0"/>
    <xf numFmtId="0" fontId="9" fillId="0" borderId="0"/>
    <xf numFmtId="0" fontId="8" fillId="0" borderId="0" applyNumberFormat="0" applyFont="0" applyBorder="0" applyProtection="0"/>
    <xf numFmtId="0" fontId="12" fillId="0" borderId="0"/>
    <xf numFmtId="0" fontId="12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wrapText="1"/>
    </xf>
    <xf numFmtId="0" fontId="18" fillId="0" borderId="1" xfId="0" applyFont="1" applyBorder="1" applyAlignment="1">
      <alignment wrapText="1"/>
    </xf>
    <xf numFmtId="0" fontId="16" fillId="0" borderId="5" xfId="0" applyFont="1" applyFill="1" applyBorder="1" applyAlignment="1">
      <alignment horizontal="center" wrapText="1"/>
    </xf>
    <xf numFmtId="0" fontId="16" fillId="0" borderId="6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</cellXfs>
  <cellStyles count="11">
    <cellStyle name="Excel Built-in Normal" xfId="8" xr:uid="{00000000-0005-0000-0000-000000000000}"/>
    <cellStyle name="Excel Built-in Normal 2" xfId="5" xr:uid="{00000000-0005-0000-0000-000001000000}"/>
    <cellStyle name="Звичайний" xfId="0" builtinId="0"/>
    <cellStyle name="Звичайний 2" xfId="4" xr:uid="{00000000-0005-0000-0000-000002000000}"/>
    <cellStyle name="Звичайний 3" xfId="7" xr:uid="{00000000-0005-0000-0000-000003000000}"/>
    <cellStyle name="Звичайний 4" xfId="10" xr:uid="{00000000-0005-0000-0000-000004000000}"/>
    <cellStyle name="Обычный 11" xfId="6" xr:uid="{00000000-0005-0000-0000-000006000000}"/>
    <cellStyle name="Обычный 2" xfId="1" xr:uid="{00000000-0005-0000-0000-000007000000}"/>
    <cellStyle name="Обычный 2 14 2" xfId="9" xr:uid="{00000000-0005-0000-0000-000008000000}"/>
    <cellStyle name="Обычный 2 2" xfId="2" xr:uid="{00000000-0005-0000-0000-000009000000}"/>
    <cellStyle name="Обычный 2 2 2" xfId="3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5"/>
  <sheetViews>
    <sheetView tabSelected="1" zoomScale="90" zoomScaleNormal="90" workbookViewId="0">
      <pane ySplit="3" topLeftCell="A7" activePane="bottomLeft" state="frozen"/>
      <selection pane="bottomLeft" activeCell="A3" sqref="A3:AX14"/>
    </sheetView>
  </sheetViews>
  <sheetFormatPr defaultRowHeight="15.75"/>
  <cols>
    <col min="1" max="1" width="5.28515625" style="3" customWidth="1"/>
    <col min="2" max="2" width="21.5703125" style="3" customWidth="1"/>
    <col min="3" max="3" width="17.140625" style="3" customWidth="1"/>
    <col min="4" max="4" width="23.85546875" style="3" customWidth="1"/>
    <col min="5" max="8" width="6.28515625" style="3" hidden="1" customWidth="1"/>
    <col min="9" max="9" width="7.85546875" style="3" hidden="1" customWidth="1"/>
    <col min="10" max="21" width="6.28515625" style="3" hidden="1" customWidth="1"/>
    <col min="22" max="23" width="8.5703125" style="3" hidden="1" customWidth="1"/>
    <col min="24" max="29" width="6.28515625" style="3" hidden="1" customWidth="1"/>
    <col min="30" max="30" width="7.5703125" style="3" hidden="1" customWidth="1"/>
    <col min="31" max="31" width="7.140625" style="3" hidden="1" customWidth="1"/>
    <col min="32" max="39" width="6.28515625" style="3" hidden="1" customWidth="1"/>
    <col min="40" max="40" width="8" style="3" hidden="1" customWidth="1"/>
    <col min="41" max="41" width="6.28515625" style="3" hidden="1" customWidth="1"/>
    <col min="42" max="42" width="5.7109375" style="3" hidden="1" customWidth="1"/>
    <col min="43" max="43" width="8.5703125" style="3" hidden="1" customWidth="1"/>
    <col min="44" max="44" width="9.5703125" style="3" hidden="1" customWidth="1"/>
    <col min="45" max="45" width="7.7109375" style="3" hidden="1" customWidth="1"/>
    <col min="46" max="46" width="7.5703125" style="3" hidden="1" customWidth="1"/>
    <col min="47" max="47" width="7.5703125" style="3" customWidth="1"/>
    <col min="48" max="48" width="9.140625" style="3" customWidth="1"/>
    <col min="49" max="49" width="9.42578125" style="3" customWidth="1"/>
    <col min="50" max="50" width="9.5703125" style="3" customWidth="1"/>
    <col min="51" max="51" width="12" style="3" customWidth="1"/>
    <col min="52" max="52" width="14.42578125" style="6" customWidth="1"/>
    <col min="53" max="16384" width="9.140625" style="3"/>
  </cols>
  <sheetData>
    <row r="1" spans="1:52" ht="69.75" customHeight="1">
      <c r="A1" s="23" t="s">
        <v>86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5"/>
      <c r="AT1" s="25"/>
      <c r="AU1" s="25"/>
      <c r="AV1" s="25"/>
      <c r="AW1" s="25"/>
      <c r="AX1" s="25"/>
      <c r="AY1" s="25"/>
      <c r="AZ1" s="25"/>
    </row>
    <row r="2" spans="1:52" ht="12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</row>
    <row r="3" spans="1:52" ht="95.25" customHeight="1">
      <c r="A3" s="1"/>
      <c r="B3" s="1" t="s">
        <v>0</v>
      </c>
      <c r="C3" s="1" t="s">
        <v>65</v>
      </c>
      <c r="D3" s="1" t="s">
        <v>1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15</v>
      </c>
      <c r="J3" s="4" t="s">
        <v>16</v>
      </c>
      <c r="K3" s="4" t="s">
        <v>17</v>
      </c>
      <c r="L3" s="4" t="s">
        <v>18</v>
      </c>
      <c r="M3" s="4" t="s">
        <v>24</v>
      </c>
      <c r="N3" s="4" t="s">
        <v>19</v>
      </c>
      <c r="O3" s="4" t="s">
        <v>20</v>
      </c>
      <c r="P3" s="4" t="s">
        <v>21</v>
      </c>
      <c r="Q3" s="4" t="s">
        <v>22</v>
      </c>
      <c r="R3" s="4" t="s">
        <v>23</v>
      </c>
      <c r="S3" s="4" t="s">
        <v>25</v>
      </c>
      <c r="T3" s="4" t="s">
        <v>26</v>
      </c>
      <c r="U3" s="4" t="s">
        <v>27</v>
      </c>
      <c r="V3" s="4" t="s">
        <v>28</v>
      </c>
      <c r="W3" s="4" t="s">
        <v>29</v>
      </c>
      <c r="X3" s="4" t="s">
        <v>30</v>
      </c>
      <c r="Y3" s="4" t="s">
        <v>31</v>
      </c>
      <c r="Z3" s="4" t="s">
        <v>32</v>
      </c>
      <c r="AA3" s="4" t="s">
        <v>33</v>
      </c>
      <c r="AB3" s="4" t="s">
        <v>34</v>
      </c>
      <c r="AC3" s="4" t="s">
        <v>35</v>
      </c>
      <c r="AD3" s="4" t="s">
        <v>36</v>
      </c>
      <c r="AE3" s="4" t="s">
        <v>37</v>
      </c>
      <c r="AF3" s="4" t="s">
        <v>38</v>
      </c>
      <c r="AG3" s="4" t="s">
        <v>53</v>
      </c>
      <c r="AH3" s="4" t="s">
        <v>39</v>
      </c>
      <c r="AI3" s="4" t="s">
        <v>40</v>
      </c>
      <c r="AJ3" s="4" t="s">
        <v>41</v>
      </c>
      <c r="AK3" s="4" t="s">
        <v>42</v>
      </c>
      <c r="AL3" s="4" t="s">
        <v>43</v>
      </c>
      <c r="AM3" s="4" t="s">
        <v>44</v>
      </c>
      <c r="AN3" s="4" t="s">
        <v>45</v>
      </c>
      <c r="AO3" s="4" t="s">
        <v>46</v>
      </c>
      <c r="AP3" s="4" t="s">
        <v>47</v>
      </c>
      <c r="AQ3" s="4" t="s">
        <v>48</v>
      </c>
      <c r="AR3" s="4" t="s">
        <v>49</v>
      </c>
      <c r="AS3" s="4" t="s">
        <v>50</v>
      </c>
      <c r="AT3" s="4" t="s">
        <v>51</v>
      </c>
      <c r="AU3" s="4" t="s">
        <v>66</v>
      </c>
      <c r="AV3" s="2" t="s">
        <v>58</v>
      </c>
      <c r="AW3" s="2" t="s">
        <v>59</v>
      </c>
      <c r="AX3" s="2" t="s">
        <v>60</v>
      </c>
      <c r="AY3" s="2" t="s">
        <v>54</v>
      </c>
      <c r="AZ3" s="5" t="s">
        <v>55</v>
      </c>
    </row>
    <row r="4" spans="1:52" ht="38.25" customHeight="1">
      <c r="A4" s="17">
        <v>1</v>
      </c>
      <c r="B4" s="7" t="s">
        <v>2</v>
      </c>
      <c r="C4" s="7" t="s">
        <v>70</v>
      </c>
      <c r="D4" s="19" t="s">
        <v>61</v>
      </c>
      <c r="E4" s="8"/>
      <c r="F4" s="8"/>
      <c r="G4" s="8">
        <v>100</v>
      </c>
      <c r="H4" s="8">
        <v>50</v>
      </c>
      <c r="I4" s="9">
        <v>38000</v>
      </c>
      <c r="J4" s="20">
        <v>300</v>
      </c>
      <c r="K4" s="8">
        <v>700</v>
      </c>
      <c r="L4" s="8">
        <v>100</v>
      </c>
      <c r="M4" s="8">
        <v>1000</v>
      </c>
      <c r="N4" s="8"/>
      <c r="O4" s="8">
        <v>300</v>
      </c>
      <c r="P4" s="8">
        <v>300</v>
      </c>
      <c r="Q4" s="8"/>
      <c r="R4" s="8">
        <v>30</v>
      </c>
      <c r="S4" s="8">
        <v>200</v>
      </c>
      <c r="T4" s="8">
        <v>350</v>
      </c>
      <c r="U4" s="8"/>
      <c r="V4" s="8">
        <v>1000</v>
      </c>
      <c r="W4" s="8">
        <v>2400</v>
      </c>
      <c r="X4" s="8">
        <v>600</v>
      </c>
      <c r="Y4" s="8"/>
      <c r="Z4" s="8"/>
      <c r="AA4" s="8"/>
      <c r="AB4" s="8"/>
      <c r="AC4" s="8">
        <v>400</v>
      </c>
      <c r="AD4" s="10">
        <v>25000</v>
      </c>
      <c r="AE4" s="8">
        <v>30</v>
      </c>
      <c r="AF4" s="8">
        <v>500</v>
      </c>
      <c r="AG4" s="8"/>
      <c r="AH4" s="11">
        <v>2490</v>
      </c>
      <c r="AI4" s="8">
        <v>500</v>
      </c>
      <c r="AJ4" s="8">
        <v>20</v>
      </c>
      <c r="AK4" s="8"/>
      <c r="AL4" s="12">
        <v>500</v>
      </c>
      <c r="AM4" s="8">
        <v>500</v>
      </c>
      <c r="AN4" s="8">
        <v>500</v>
      </c>
      <c r="AO4" s="8">
        <v>60</v>
      </c>
      <c r="AP4" s="8"/>
      <c r="AQ4" s="8">
        <v>30</v>
      </c>
      <c r="AR4" s="8">
        <v>200</v>
      </c>
      <c r="AS4" s="8"/>
      <c r="AT4" s="8">
        <v>80</v>
      </c>
      <c r="AU4" s="14" t="s">
        <v>67</v>
      </c>
      <c r="AV4" s="13">
        <v>13870</v>
      </c>
      <c r="AW4" s="14"/>
      <c r="AX4" s="14">
        <f>AV4-AW4</f>
        <v>13870</v>
      </c>
      <c r="AY4" s="14">
        <v>25.36</v>
      </c>
      <c r="AZ4" s="15">
        <f>AV4*AY4</f>
        <v>351743.2</v>
      </c>
    </row>
    <row r="5" spans="1:52" ht="38.25" customHeight="1">
      <c r="A5" s="17">
        <v>2</v>
      </c>
      <c r="B5" s="7" t="s">
        <v>2</v>
      </c>
      <c r="C5" s="7" t="s">
        <v>71</v>
      </c>
      <c r="D5" s="19" t="s">
        <v>62</v>
      </c>
      <c r="E5" s="8"/>
      <c r="F5" s="8"/>
      <c r="G5" s="8">
        <v>100</v>
      </c>
      <c r="H5" s="8">
        <v>6</v>
      </c>
      <c r="I5" s="9">
        <v>1000</v>
      </c>
      <c r="J5" s="20"/>
      <c r="K5" s="8"/>
      <c r="L5" s="8"/>
      <c r="M5" s="8">
        <v>200</v>
      </c>
      <c r="N5" s="8"/>
      <c r="O5" s="8">
        <v>200</v>
      </c>
      <c r="P5" s="8"/>
      <c r="Q5" s="8"/>
      <c r="R5" s="8"/>
      <c r="S5" s="8">
        <v>160</v>
      </c>
      <c r="T5" s="8">
        <v>100</v>
      </c>
      <c r="U5" s="8">
        <v>120</v>
      </c>
      <c r="V5" s="8"/>
      <c r="W5" s="8">
        <v>60</v>
      </c>
      <c r="X5" s="8"/>
      <c r="Y5" s="8"/>
      <c r="Z5" s="8">
        <v>18000</v>
      </c>
      <c r="AA5" s="8"/>
      <c r="AB5" s="8"/>
      <c r="AC5" s="8">
        <v>600</v>
      </c>
      <c r="AD5" s="10">
        <v>6000</v>
      </c>
      <c r="AE5" s="8"/>
      <c r="AF5" s="8">
        <v>1000</v>
      </c>
      <c r="AG5" s="8"/>
      <c r="AH5" s="11">
        <v>648</v>
      </c>
      <c r="AI5" s="8">
        <v>500</v>
      </c>
      <c r="AJ5" s="8">
        <v>20</v>
      </c>
      <c r="AK5" s="8"/>
      <c r="AL5" s="12">
        <v>800</v>
      </c>
      <c r="AM5" s="8"/>
      <c r="AN5" s="8"/>
      <c r="AO5" s="8">
        <v>40</v>
      </c>
      <c r="AP5" s="8"/>
      <c r="AQ5" s="8"/>
      <c r="AR5" s="8"/>
      <c r="AS5" s="8">
        <v>800</v>
      </c>
      <c r="AT5" s="8">
        <v>10</v>
      </c>
      <c r="AU5" s="14" t="s">
        <v>67</v>
      </c>
      <c r="AV5" s="13">
        <v>5614</v>
      </c>
      <c r="AW5" s="14"/>
      <c r="AX5" s="14">
        <f>AV5-AW5</f>
        <v>5614</v>
      </c>
      <c r="AY5" s="14">
        <v>32.020000000000003</v>
      </c>
      <c r="AZ5" s="15">
        <f>AV5*AY5</f>
        <v>179760.28000000003</v>
      </c>
    </row>
    <row r="6" spans="1:52" ht="38.25" customHeight="1">
      <c r="A6" s="17">
        <v>3</v>
      </c>
      <c r="B6" s="7" t="s">
        <v>2</v>
      </c>
      <c r="C6" s="7" t="s">
        <v>69</v>
      </c>
      <c r="D6" s="19" t="s">
        <v>52</v>
      </c>
      <c r="E6" s="8"/>
      <c r="F6" s="8"/>
      <c r="G6" s="8"/>
      <c r="H6" s="8"/>
      <c r="I6" s="9"/>
      <c r="J6" s="20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>
        <v>240</v>
      </c>
      <c r="Z6" s="8"/>
      <c r="AA6" s="8"/>
      <c r="AB6" s="8"/>
      <c r="AC6" s="8"/>
      <c r="AD6" s="10"/>
      <c r="AE6" s="8"/>
      <c r="AF6" s="8"/>
      <c r="AG6" s="8">
        <v>15</v>
      </c>
      <c r="AH6" s="11"/>
      <c r="AI6" s="8"/>
      <c r="AJ6" s="8"/>
      <c r="AK6" s="8"/>
      <c r="AL6" s="12"/>
      <c r="AM6" s="8"/>
      <c r="AN6" s="8"/>
      <c r="AO6" s="8"/>
      <c r="AP6" s="8"/>
      <c r="AQ6" s="8"/>
      <c r="AR6" s="8"/>
      <c r="AS6" s="8"/>
      <c r="AT6" s="8"/>
      <c r="AU6" s="14" t="s">
        <v>68</v>
      </c>
      <c r="AV6" s="14">
        <f>SUM(E6:AT6)</f>
        <v>255</v>
      </c>
      <c r="AW6" s="14">
        <v>25</v>
      </c>
      <c r="AX6" s="14">
        <f>AV6-AW6</f>
        <v>230</v>
      </c>
      <c r="AY6" s="14">
        <v>2148.02</v>
      </c>
      <c r="AZ6" s="15">
        <f>AV6*AY6</f>
        <v>547745.1</v>
      </c>
    </row>
    <row r="7" spans="1:52" ht="39.75" customHeight="1">
      <c r="A7" s="17">
        <v>4</v>
      </c>
      <c r="B7" s="7" t="s">
        <v>3</v>
      </c>
      <c r="C7" s="7" t="s">
        <v>72</v>
      </c>
      <c r="D7" s="19" t="s">
        <v>63</v>
      </c>
      <c r="E7" s="8"/>
      <c r="F7" s="8"/>
      <c r="G7" s="8"/>
      <c r="H7" s="8"/>
      <c r="I7" s="16"/>
      <c r="J7" s="20"/>
      <c r="K7" s="8"/>
      <c r="L7" s="8"/>
      <c r="M7" s="8"/>
      <c r="N7" s="8"/>
      <c r="O7" s="8"/>
      <c r="P7" s="8"/>
      <c r="Q7" s="8"/>
      <c r="R7" s="8"/>
      <c r="S7" s="8"/>
      <c r="T7" s="8">
        <v>100</v>
      </c>
      <c r="U7" s="8"/>
      <c r="V7" s="8">
        <v>50</v>
      </c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12"/>
      <c r="AM7" s="8"/>
      <c r="AN7" s="8">
        <v>300</v>
      </c>
      <c r="AO7" s="8"/>
      <c r="AP7" s="8"/>
      <c r="AQ7" s="8"/>
      <c r="AR7" s="8"/>
      <c r="AS7" s="8"/>
      <c r="AT7" s="8"/>
      <c r="AU7" s="14" t="s">
        <v>87</v>
      </c>
      <c r="AV7" s="14">
        <f>SUM(E7:AT7)</f>
        <v>450</v>
      </c>
      <c r="AW7" s="14"/>
      <c r="AX7" s="14">
        <f>AV7-AW7</f>
        <v>450</v>
      </c>
      <c r="AY7" s="14">
        <v>0.61</v>
      </c>
      <c r="AZ7" s="15">
        <f>AV7*AY7</f>
        <v>274.5</v>
      </c>
    </row>
    <row r="8" spans="1:52" ht="38.25" customHeight="1">
      <c r="A8" s="17">
        <v>5</v>
      </c>
      <c r="B8" s="7" t="s">
        <v>4</v>
      </c>
      <c r="C8" s="7" t="s">
        <v>73</v>
      </c>
      <c r="D8" s="19" t="s">
        <v>64</v>
      </c>
      <c r="E8" s="8"/>
      <c r="F8" s="8"/>
      <c r="G8" s="8"/>
      <c r="H8" s="8">
        <v>200</v>
      </c>
      <c r="I8" s="16"/>
      <c r="J8" s="20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12"/>
      <c r="AM8" s="8"/>
      <c r="AN8" s="8"/>
      <c r="AO8" s="8"/>
      <c r="AP8" s="8"/>
      <c r="AQ8" s="8"/>
      <c r="AR8" s="8"/>
      <c r="AS8" s="8"/>
      <c r="AT8" s="8"/>
      <c r="AU8" s="14" t="s">
        <v>88</v>
      </c>
      <c r="AV8" s="14">
        <f>SUM(E8:AT8)</f>
        <v>200</v>
      </c>
      <c r="AW8" s="14">
        <v>0</v>
      </c>
      <c r="AX8" s="14">
        <f>AV8-AW8</f>
        <v>200</v>
      </c>
      <c r="AY8" s="14">
        <v>6.6</v>
      </c>
      <c r="AZ8" s="15">
        <f>AV8*AY8</f>
        <v>1320</v>
      </c>
    </row>
    <row r="9" spans="1:52" ht="38.25" customHeight="1">
      <c r="A9" s="17">
        <v>6</v>
      </c>
      <c r="B9" s="7" t="s">
        <v>5</v>
      </c>
      <c r="C9" s="7" t="s">
        <v>74</v>
      </c>
      <c r="D9" s="19" t="s">
        <v>6</v>
      </c>
      <c r="E9" s="8"/>
      <c r="F9" s="8"/>
      <c r="G9" s="8"/>
      <c r="H9" s="8"/>
      <c r="I9" s="18"/>
      <c r="J9" s="21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12"/>
      <c r="AM9" s="8"/>
      <c r="AN9" s="8"/>
      <c r="AO9" s="8"/>
      <c r="AP9" s="8"/>
      <c r="AQ9" s="8"/>
      <c r="AR9" s="8"/>
      <c r="AS9" s="8"/>
      <c r="AT9" s="8"/>
      <c r="AU9" s="14" t="s">
        <v>79</v>
      </c>
      <c r="AV9" s="14">
        <v>15</v>
      </c>
      <c r="AW9" s="14"/>
      <c r="AX9" s="14">
        <f>AV9-AW9</f>
        <v>15</v>
      </c>
      <c r="AY9" s="14">
        <v>1.0900000000000001</v>
      </c>
      <c r="AZ9" s="15">
        <f>AV9*AY9</f>
        <v>16.350000000000001</v>
      </c>
    </row>
    <row r="10" spans="1:52" ht="52.5" customHeight="1">
      <c r="A10" s="17">
        <v>7</v>
      </c>
      <c r="B10" s="7" t="s">
        <v>7</v>
      </c>
      <c r="C10" s="7" t="s">
        <v>75</v>
      </c>
      <c r="D10" s="19" t="s">
        <v>77</v>
      </c>
      <c r="E10" s="8"/>
      <c r="F10" s="8"/>
      <c r="G10" s="8"/>
      <c r="H10" s="8"/>
      <c r="I10" s="18"/>
      <c r="J10" s="21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12"/>
      <c r="AM10" s="8"/>
      <c r="AN10" s="8"/>
      <c r="AO10" s="8"/>
      <c r="AP10" s="8"/>
      <c r="AQ10" s="8"/>
      <c r="AR10" s="8"/>
      <c r="AS10" s="8"/>
      <c r="AT10" s="8"/>
      <c r="AU10" s="14" t="s">
        <v>78</v>
      </c>
      <c r="AV10" s="14">
        <v>30</v>
      </c>
      <c r="AW10" s="14">
        <v>0</v>
      </c>
      <c r="AX10" s="14">
        <f>AV10-AW10</f>
        <v>30</v>
      </c>
      <c r="AY10" s="14">
        <v>354.96</v>
      </c>
      <c r="AZ10" s="15">
        <f>AV10*AY10</f>
        <v>10648.8</v>
      </c>
    </row>
    <row r="11" spans="1:52" ht="53.25" customHeight="1">
      <c r="A11" s="17">
        <v>8</v>
      </c>
      <c r="B11" s="7" t="s">
        <v>7</v>
      </c>
      <c r="C11" s="7" t="s">
        <v>80</v>
      </c>
      <c r="D11" s="19" t="s">
        <v>81</v>
      </c>
      <c r="E11" s="8"/>
      <c r="F11" s="8"/>
      <c r="G11" s="8"/>
      <c r="H11" s="8"/>
      <c r="I11" s="18"/>
      <c r="J11" s="21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12"/>
      <c r="AM11" s="8"/>
      <c r="AN11" s="8"/>
      <c r="AO11" s="8"/>
      <c r="AP11" s="8"/>
      <c r="AQ11" s="8"/>
      <c r="AR11" s="8"/>
      <c r="AS11" s="8"/>
      <c r="AT11" s="8"/>
      <c r="AU11" s="8" t="s">
        <v>82</v>
      </c>
      <c r="AV11" s="17">
        <v>210</v>
      </c>
      <c r="AW11" s="17">
        <v>0</v>
      </c>
      <c r="AX11" s="14">
        <f>AV11-AW11</f>
        <v>210</v>
      </c>
      <c r="AY11" s="17">
        <v>34.270000000000003</v>
      </c>
      <c r="AZ11" s="15">
        <f>AV11*AY11</f>
        <v>7196.7000000000007</v>
      </c>
    </row>
    <row r="12" spans="1:52" ht="38.25" customHeight="1">
      <c r="A12" s="17">
        <v>9</v>
      </c>
      <c r="B12" s="7" t="s">
        <v>8</v>
      </c>
      <c r="C12" s="7" t="s">
        <v>83</v>
      </c>
      <c r="D12" s="19" t="s">
        <v>9</v>
      </c>
      <c r="E12" s="8"/>
      <c r="F12" s="8"/>
      <c r="G12" s="8"/>
      <c r="H12" s="8"/>
      <c r="I12" s="18"/>
      <c r="J12" s="21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12"/>
      <c r="AM12" s="8"/>
      <c r="AN12" s="8"/>
      <c r="AO12" s="8"/>
      <c r="AP12" s="8"/>
      <c r="AQ12" s="8"/>
      <c r="AR12" s="8"/>
      <c r="AS12" s="8"/>
      <c r="AT12" s="8"/>
      <c r="AU12" s="14" t="s">
        <v>79</v>
      </c>
      <c r="AV12" s="14">
        <v>25</v>
      </c>
      <c r="AW12" s="14">
        <v>0</v>
      </c>
      <c r="AX12" s="14">
        <f>AV12-AW12</f>
        <v>25</v>
      </c>
      <c r="AY12" s="14">
        <v>218.65</v>
      </c>
      <c r="AZ12" s="15">
        <f>AV12*AY12</f>
        <v>5466.25</v>
      </c>
    </row>
    <row r="13" spans="1:52" ht="69.75" customHeight="1">
      <c r="A13" s="17">
        <v>10</v>
      </c>
      <c r="B13" s="7" t="s">
        <v>10</v>
      </c>
      <c r="C13" s="7" t="s">
        <v>76</v>
      </c>
      <c r="D13" s="19" t="s">
        <v>84</v>
      </c>
      <c r="E13" s="8"/>
      <c r="F13" s="8"/>
      <c r="G13" s="8"/>
      <c r="H13" s="8"/>
      <c r="I13" s="18"/>
      <c r="J13" s="20"/>
      <c r="K13" s="8"/>
      <c r="L13" s="8"/>
      <c r="M13" s="8">
        <v>3</v>
      </c>
      <c r="N13" s="8"/>
      <c r="O13" s="8"/>
      <c r="P13" s="8"/>
      <c r="Q13" s="8"/>
      <c r="R13" s="8"/>
      <c r="S13" s="8"/>
      <c r="T13" s="8">
        <v>50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12"/>
      <c r="AM13" s="8"/>
      <c r="AN13" s="8">
        <v>10</v>
      </c>
      <c r="AO13" s="8"/>
      <c r="AP13" s="8"/>
      <c r="AQ13" s="8"/>
      <c r="AR13" s="8"/>
      <c r="AS13" s="8">
        <v>2</v>
      </c>
      <c r="AT13" s="8"/>
      <c r="AU13" s="14" t="s">
        <v>79</v>
      </c>
      <c r="AV13" s="14">
        <v>76</v>
      </c>
      <c r="AW13" s="14">
        <v>26</v>
      </c>
      <c r="AX13" s="14">
        <f>AV13-AW13</f>
        <v>50</v>
      </c>
      <c r="AY13" s="14">
        <v>73.52</v>
      </c>
      <c r="AZ13" s="15">
        <f>AV13*AY13</f>
        <v>5587.5199999999995</v>
      </c>
    </row>
    <row r="14" spans="1:52" ht="38.25" customHeight="1">
      <c r="A14" s="17">
        <v>11</v>
      </c>
      <c r="B14" s="7" t="s">
        <v>10</v>
      </c>
      <c r="C14" s="7" t="s">
        <v>85</v>
      </c>
      <c r="D14" s="19" t="s">
        <v>57</v>
      </c>
      <c r="E14" s="8"/>
      <c r="F14" s="8"/>
      <c r="G14" s="8"/>
      <c r="H14" s="8"/>
      <c r="I14" s="18"/>
      <c r="J14" s="21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12"/>
      <c r="AM14" s="8"/>
      <c r="AN14" s="8"/>
      <c r="AO14" s="8"/>
      <c r="AP14" s="8"/>
      <c r="AQ14" s="8"/>
      <c r="AR14" s="8"/>
      <c r="AS14" s="8"/>
      <c r="AT14" s="8"/>
      <c r="AU14" s="8" t="s">
        <v>67</v>
      </c>
      <c r="AV14" s="17">
        <v>100</v>
      </c>
      <c r="AW14" s="17">
        <v>0</v>
      </c>
      <c r="AX14" s="14">
        <f>AV14-AW14</f>
        <v>100</v>
      </c>
      <c r="AY14" s="17">
        <v>49.92</v>
      </c>
      <c r="AZ14" s="15">
        <f>AV14*AY14</f>
        <v>4992</v>
      </c>
    </row>
    <row r="15" spans="1:52" ht="33" customHeight="1">
      <c r="A15" s="26" t="s">
        <v>56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8"/>
      <c r="AZ15" s="22">
        <f>SUM(AZ4:AZ14)</f>
        <v>1114750.7000000002</v>
      </c>
    </row>
  </sheetData>
  <mergeCells count="2">
    <mergeCell ref="A1:AZ2"/>
    <mergeCell ref="A15:AY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2023-02-15T10:49:34Z</cp:lastPrinted>
  <dcterms:created xsi:type="dcterms:W3CDTF">2022-11-30T09:03:38Z</dcterms:created>
  <dcterms:modified xsi:type="dcterms:W3CDTF">2023-02-15T12:57:06Z</dcterms:modified>
</cp:coreProperties>
</file>