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490" windowHeight="10980" tabRatio="956" activeTab="0"/>
  </bookViews>
  <sheets>
    <sheet name="Тендер 2023" sheetId="1" r:id="rId1"/>
  </sheets>
  <definedNames>
    <definedName name="_xlnm.Print_Area" localSheetId="0">'Тендер 2023'!$B$1:$W$15</definedName>
  </definedNames>
  <calcPr fullCalcOnLoad="1"/>
</workbook>
</file>

<file path=xl/sharedStrings.xml><?xml version="1.0" encoding="utf-8"?>
<sst xmlns="http://schemas.openxmlformats.org/spreadsheetml/2006/main" count="72" uniqueCount="50">
  <si>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</si>
  <si>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</si>
  <si>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</si>
  <si>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</si>
  <si>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</si>
  <si>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</si>
  <si>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</si>
  <si>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</si>
  <si>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</si>
  <si>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</si>
  <si>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</si>
  <si>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</si>
  <si>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</si>
  <si>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</si>
  <si>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</si>
  <si>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</si>
  <si>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</si>
  <si>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</si>
  <si>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</si>
  <si>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шт</t>
  </si>
  <si>
    <t>НАЦІОНАЛЬНИЙ КЛАСИФІКАТОР УКРАЇНИ Класифікатор медичних виробів НК 024:2019</t>
  </si>
  <si>
    <t>Вірус Epstein-Barr (EBV) нуклеїнова кислота IVD, набір, аналіз 49653 нуклеїнових кислот;  Cytomegalovirus (CMV) нуклеїнова 49711 кислота IVD, реагент; Вірус людського герпесу 6 (HHV6) нуклеїнова кислота IVD, набір, аналіз 49743 нуклеїнових кислот</t>
  </si>
  <si>
    <t>Екстракція/ізоляція нуклеїнових 52521 кислот, набір І\/0</t>
  </si>
  <si>
    <t>Код ДК 021:2015 – 33696500-0 - Лабораторні реактиви</t>
  </si>
  <si>
    <t xml:space="preserve">НАЦІОНАЛЬНИЙ КЛАСИФІКАТОР УКРАЇНИ
Єдиний закупівельний словник  ДК 021:2015  </t>
  </si>
  <si>
    <t>Набір реагентів для якісного визначення ДНК гепатиту В, методом ПЛР в режимі реального часу</t>
  </si>
  <si>
    <t>Набір реагентів для якісного визначення РНК  гепатиту С, методом ПЛР в режимі реального часу</t>
  </si>
  <si>
    <t>Набір реагентів для якісного визначення РНК  гепатиту G, методом ПЛР в режимі реального часу</t>
  </si>
  <si>
    <t>Набір реагентів для кількісного визначення             ДНК CMV/EBV/HHV6, методом ПЛР в режимі реального часу</t>
  </si>
  <si>
    <t>Набір для екстракції нуклеїнових кислот для ізоляції та очищення РНК/ДНК</t>
  </si>
  <si>
    <t>Набір реагентів для екстракції нуклейнових кислот  ізоляції та очищення ДНК</t>
  </si>
  <si>
    <t xml:space="preserve">
Реагент 48418 Вірус гепатиту G антигени IVD, 
</t>
  </si>
  <si>
    <t>1</t>
  </si>
  <si>
    <t>2</t>
  </si>
  <si>
    <t>3</t>
  </si>
  <si>
    <t>4</t>
  </si>
  <si>
    <t>5</t>
  </si>
  <si>
    <t>6</t>
  </si>
  <si>
    <t>Набір реагентів для екстракції нуклейнових кислот  ізоляції та очищення ДНК/РНК</t>
  </si>
  <si>
    <t>7</t>
  </si>
  <si>
    <t>шт.</t>
  </si>
  <si>
    <t>Набір реагентів для діагностики вірусу простого герпесу HSV 1/2 типів методом ПЛР у реальному часі</t>
  </si>
  <si>
    <t>8</t>
  </si>
  <si>
    <t xml:space="preserve">Набір реагентів для виявлення нуклеїнової кислоти (NP) вірусу простого герпесу,30803 </t>
  </si>
  <si>
    <t>Декларація про відповідність № В-UKR-001 дійсна до 22 липня 2027р.</t>
  </si>
  <si>
    <t>Лист пояснення від 31.01.2023 №31/01/23</t>
  </si>
  <si>
    <t>Набір для виявлення нуклеїнових 30742 кислот вірусу гепатиту С</t>
  </si>
  <si>
    <t>ВІЛ-1/Вірус гепатиту C/Вірус гепатиту В нуклеїнова кислота IVD, набір, 48216 аналіз нуклеїнових кислот</t>
  </si>
  <si>
    <t>Декларація про відповідність №UA. MD. 518-23 від 31 січня 2023 року</t>
  </si>
  <si>
    <t>Обгрунтування
про необхідні технічні, якісні та кількісні характеристики предмету закупівлі на реагенти для Українського Референс-центру з клінічної лабораторної діагностики та метрології в 2023 році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</si>
</sst>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1" fillId="0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35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5" fillId="25" borderId="0" xfId="55" applyFont="1" applyFill="1">
      <alignment/>
      <protection/>
    </xf>
    <xf numFmtId="0" fontId="34" fillId="24" borderId="0" xfId="0" applyFont="1" applyFill="1" applyAlignment="1">
      <alignment wrapText="1"/>
    </xf>
    <xf numFmtId="0" fontId="36" fillId="24" borderId="0" xfId="0" applyFont="1" applyFill="1" applyAlignment="1">
      <alignment wrapText="1"/>
    </xf>
    <xf numFmtId="0" fontId="35" fillId="24" borderId="0" xfId="55" applyFont="1" applyFill="1" applyAlignment="1">
      <alignment wrapText="1"/>
      <protection/>
    </xf>
    <xf numFmtId="2" fontId="23" fillId="0" borderId="10" xfId="0" applyNumberFormat="1" applyFont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2" fontId="32" fillId="0" borderId="0" xfId="0" applyNumberFormat="1" applyFont="1" applyFill="1" applyBorder="1" applyAlignment="1">
      <alignment horizontal="left" vertical="center" wrapText="1"/>
    </xf>
    <xf numFmtId="4" fontId="32" fillId="2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left" vertical="center" wrapText="1"/>
    </xf>
    <xf numFmtId="0" fontId="19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left" vertical="center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wrapText="1"/>
    </xf>
    <xf numFmtId="0" fontId="19" fillId="24" borderId="0" xfId="0" applyFont="1" applyFill="1" applyAlignment="1">
      <alignment horizontal="left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70" zoomScaleNormal="70" workbookViewId="0" topLeftCell="B8">
      <selection activeCell="P7" sqref="P7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6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11.00390625" style="1" customWidth="1"/>
    <col min="13" max="13" width="0.71875" style="1" hidden="1" customWidth="1"/>
    <col min="14" max="14" width="0.85546875" style="1" hidden="1" customWidth="1"/>
    <col min="15" max="15" width="12.00390625" style="16" customWidth="1"/>
    <col min="16" max="16" width="12.8515625" style="1" customWidth="1"/>
    <col min="17" max="17" width="11.8515625" style="15" customWidth="1"/>
    <col min="18" max="18" width="12.28125" style="1" customWidth="1"/>
    <col min="19" max="19" width="11.140625" style="16" customWidth="1"/>
    <col min="20" max="20" width="12.421875" style="1" customWidth="1"/>
    <col min="21" max="21" width="25.00390625" style="16" customWidth="1"/>
    <col min="22" max="22" width="34.140625" style="1" customWidth="1"/>
    <col min="23" max="23" width="46.421875" style="1" customWidth="1"/>
    <col min="24" max="24" width="70.7109375" style="2" customWidth="1"/>
    <col min="25" max="25" width="35.7109375" style="1" customWidth="1"/>
    <col min="26" max="16384" width="9.140625" style="1" customWidth="1"/>
  </cols>
  <sheetData>
    <row r="1" spans="2:35" ht="68.25" customHeight="1">
      <c r="B1" s="82" t="s">
        <v>49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83"/>
      <c r="W1" s="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6" s="2" customFormat="1" ht="63.75" customHeight="1">
      <c r="B2" s="17" t="s">
        <v>9</v>
      </c>
      <c r="C2" s="18" t="s">
        <v>10</v>
      </c>
      <c r="D2" s="19" t="s">
        <v>11</v>
      </c>
      <c r="E2" s="20" t="s">
        <v>0</v>
      </c>
      <c r="F2" s="21" t="s">
        <v>1</v>
      </c>
      <c r="G2" s="22" t="s">
        <v>2</v>
      </c>
      <c r="H2" s="23" t="s">
        <v>3</v>
      </c>
      <c r="I2" s="24" t="s">
        <v>4</v>
      </c>
      <c r="J2" s="20" t="s">
        <v>5</v>
      </c>
      <c r="K2" s="25" t="s">
        <v>6</v>
      </c>
      <c r="L2" s="18" t="s">
        <v>13</v>
      </c>
      <c r="M2" s="26" t="s">
        <v>7</v>
      </c>
      <c r="N2" s="26" t="s">
        <v>8</v>
      </c>
      <c r="O2" s="18" t="s">
        <v>15</v>
      </c>
      <c r="P2" s="27" t="s">
        <v>12</v>
      </c>
      <c r="Q2" s="28" t="s">
        <v>16</v>
      </c>
      <c r="R2" s="27" t="s">
        <v>12</v>
      </c>
      <c r="S2" s="26" t="s">
        <v>17</v>
      </c>
      <c r="T2" s="27" t="s">
        <v>12</v>
      </c>
      <c r="U2" s="74" t="s">
        <v>24</v>
      </c>
      <c r="V2" s="29" t="s">
        <v>14</v>
      </c>
      <c r="W2" s="74" t="s">
        <v>20</v>
      </c>
      <c r="Y2" s="69"/>
      <c r="Z2" s="70"/>
      <c r="AA2" s="71"/>
      <c r="AB2" s="71"/>
      <c r="AC2" s="71"/>
      <c r="AD2" s="72"/>
      <c r="AE2" s="71"/>
      <c r="AF2" s="71"/>
      <c r="AG2" s="71"/>
      <c r="AH2" s="71"/>
      <c r="AI2" s="73"/>
      <c r="AJ2" s="65"/>
    </row>
    <row r="3" spans="2:36" s="2" customFormat="1" ht="7.5" customHeight="1" hidden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36"/>
      <c r="Y3" s="69"/>
      <c r="Z3" s="70"/>
      <c r="AA3" s="71"/>
      <c r="AB3" s="71"/>
      <c r="AC3" s="71"/>
      <c r="AD3" s="72"/>
      <c r="AE3" s="71"/>
      <c r="AF3" s="71"/>
      <c r="AG3" s="71"/>
      <c r="AH3" s="71"/>
      <c r="AI3" s="73"/>
      <c r="AJ3" s="65"/>
    </row>
    <row r="4" spans="1:36" s="7" customFormat="1" ht="17.25" customHeight="1" hidden="1">
      <c r="A4" s="3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4"/>
      <c r="R4" s="5"/>
      <c r="S4" s="5"/>
      <c r="T4" s="5"/>
      <c r="U4" s="5"/>
      <c r="V4" s="6"/>
      <c r="W4" s="5"/>
      <c r="Y4" s="69"/>
      <c r="Z4" s="70"/>
      <c r="AA4" s="71"/>
      <c r="AB4" s="71"/>
      <c r="AC4" s="71"/>
      <c r="AD4" s="72"/>
      <c r="AE4" s="71"/>
      <c r="AF4" s="71"/>
      <c r="AG4" s="71"/>
      <c r="AH4" s="71"/>
      <c r="AI4" s="73"/>
      <c r="AJ4" s="66"/>
    </row>
    <row r="5" spans="2:36" s="3" customFormat="1" ht="71.25" customHeight="1">
      <c r="B5" s="63" t="s">
        <v>32</v>
      </c>
      <c r="C5" s="38" t="s">
        <v>25</v>
      </c>
      <c r="D5" s="39" t="s">
        <v>19</v>
      </c>
      <c r="E5" s="40"/>
      <c r="F5" s="52"/>
      <c r="G5" s="40"/>
      <c r="H5" s="40"/>
      <c r="I5" s="40"/>
      <c r="J5" s="40"/>
      <c r="K5" s="40"/>
      <c r="L5" s="40">
        <v>4</v>
      </c>
      <c r="M5" s="53"/>
      <c r="N5" s="53"/>
      <c r="O5" s="41">
        <v>18614</v>
      </c>
      <c r="P5" s="77">
        <f aca="true" t="shared" si="0" ref="P5:P12">L5*O5</f>
        <v>74456</v>
      </c>
      <c r="Q5" s="77">
        <v>19000</v>
      </c>
      <c r="R5" s="41">
        <f aca="true" t="shared" si="1" ref="R5:R12">L5*Q5</f>
        <v>76000</v>
      </c>
      <c r="S5" s="41">
        <f aca="true" t="shared" si="2" ref="S5:S12">(O5+Q5)/2</f>
        <v>18807</v>
      </c>
      <c r="T5" s="41">
        <f aca="true" t="shared" si="3" ref="T5:T12">S5*L5</f>
        <v>75228</v>
      </c>
      <c r="U5" s="54" t="s">
        <v>23</v>
      </c>
      <c r="V5" s="42" t="s">
        <v>45</v>
      </c>
      <c r="W5" s="81" t="s">
        <v>47</v>
      </c>
      <c r="X5" s="76"/>
      <c r="Y5" s="69"/>
      <c r="Z5" s="70"/>
      <c r="AA5" s="71"/>
      <c r="AB5" s="71"/>
      <c r="AC5" s="71"/>
      <c r="AD5" s="72"/>
      <c r="AE5" s="71"/>
      <c r="AF5" s="71"/>
      <c r="AG5" s="71"/>
      <c r="AH5" s="71"/>
      <c r="AI5" s="73"/>
      <c r="AJ5" s="67"/>
    </row>
    <row r="6" spans="2:36" s="3" customFormat="1" ht="58.5" customHeight="1">
      <c r="B6" s="63" t="s">
        <v>33</v>
      </c>
      <c r="C6" s="38" t="s">
        <v>26</v>
      </c>
      <c r="D6" s="39" t="s">
        <v>19</v>
      </c>
      <c r="E6" s="40"/>
      <c r="F6" s="52"/>
      <c r="G6" s="40"/>
      <c r="H6" s="40"/>
      <c r="I6" s="40"/>
      <c r="J6" s="40"/>
      <c r="K6" s="40"/>
      <c r="L6" s="40">
        <v>4</v>
      </c>
      <c r="M6" s="53"/>
      <c r="N6" s="53"/>
      <c r="O6" s="41">
        <v>25502</v>
      </c>
      <c r="P6" s="77">
        <f t="shared" si="0"/>
        <v>102008</v>
      </c>
      <c r="Q6" s="77">
        <v>25950</v>
      </c>
      <c r="R6" s="41">
        <f t="shared" si="1"/>
        <v>103800</v>
      </c>
      <c r="S6" s="41">
        <f t="shared" si="2"/>
        <v>25726</v>
      </c>
      <c r="T6" s="41">
        <f t="shared" si="3"/>
        <v>102904</v>
      </c>
      <c r="U6" s="61" t="s">
        <v>23</v>
      </c>
      <c r="V6" s="42" t="s">
        <v>45</v>
      </c>
      <c r="W6" s="81" t="s">
        <v>46</v>
      </c>
      <c r="Y6" s="69"/>
      <c r="Z6" s="70"/>
      <c r="AA6" s="71"/>
      <c r="AB6" s="71"/>
      <c r="AC6" s="71"/>
      <c r="AD6" s="72"/>
      <c r="AE6" s="71"/>
      <c r="AF6" s="71"/>
      <c r="AG6" s="71"/>
      <c r="AH6" s="71"/>
      <c r="AI6" s="73"/>
      <c r="AJ6" s="67"/>
    </row>
    <row r="7" spans="2:36" s="3" customFormat="1" ht="63" customHeight="1">
      <c r="B7" s="62" t="s">
        <v>34</v>
      </c>
      <c r="C7" s="38" t="s">
        <v>27</v>
      </c>
      <c r="D7" s="39" t="s">
        <v>19</v>
      </c>
      <c r="E7" s="40"/>
      <c r="F7" s="52"/>
      <c r="G7" s="40"/>
      <c r="H7" s="40"/>
      <c r="I7" s="40"/>
      <c r="J7" s="40"/>
      <c r="K7" s="40"/>
      <c r="L7" s="40">
        <v>3</v>
      </c>
      <c r="M7" s="53"/>
      <c r="N7" s="53"/>
      <c r="O7" s="41">
        <v>17548</v>
      </c>
      <c r="P7" s="77">
        <f t="shared" si="0"/>
        <v>52644</v>
      </c>
      <c r="Q7" s="77">
        <v>18200</v>
      </c>
      <c r="R7" s="41">
        <f t="shared" si="1"/>
        <v>54600</v>
      </c>
      <c r="S7" s="41">
        <f t="shared" si="2"/>
        <v>17874</v>
      </c>
      <c r="T7" s="41">
        <f t="shared" si="3"/>
        <v>53622</v>
      </c>
      <c r="U7" s="54" t="s">
        <v>23</v>
      </c>
      <c r="V7" s="42" t="s">
        <v>44</v>
      </c>
      <c r="W7" s="46" t="s">
        <v>31</v>
      </c>
      <c r="X7" s="76"/>
      <c r="Y7" s="69"/>
      <c r="Z7" s="70"/>
      <c r="AA7" s="71"/>
      <c r="AB7" s="71"/>
      <c r="AC7" s="71"/>
      <c r="AD7" s="72"/>
      <c r="AE7" s="71"/>
      <c r="AF7" s="71"/>
      <c r="AG7" s="71"/>
      <c r="AH7" s="71"/>
      <c r="AI7" s="73"/>
      <c r="AJ7" s="67"/>
    </row>
    <row r="8" spans="2:36" s="3" customFormat="1" ht="63.75" customHeight="1">
      <c r="B8" s="62" t="s">
        <v>35</v>
      </c>
      <c r="C8" s="38" t="s">
        <v>41</v>
      </c>
      <c r="D8" s="39" t="s">
        <v>19</v>
      </c>
      <c r="E8" s="40"/>
      <c r="F8" s="52"/>
      <c r="G8" s="40"/>
      <c r="H8" s="40"/>
      <c r="I8" s="40"/>
      <c r="J8" s="40"/>
      <c r="K8" s="40"/>
      <c r="L8" s="40">
        <v>1</v>
      </c>
      <c r="M8" s="53"/>
      <c r="N8" s="53"/>
      <c r="O8" s="41">
        <v>16747.64</v>
      </c>
      <c r="P8" s="77">
        <f t="shared" si="0"/>
        <v>16747.64</v>
      </c>
      <c r="Q8" s="77">
        <v>17200</v>
      </c>
      <c r="R8" s="41">
        <f t="shared" si="1"/>
        <v>17200</v>
      </c>
      <c r="S8" s="41">
        <f t="shared" si="2"/>
        <v>16973.82</v>
      </c>
      <c r="T8" s="41">
        <f t="shared" si="3"/>
        <v>16973.82</v>
      </c>
      <c r="U8" s="54" t="s">
        <v>23</v>
      </c>
      <c r="V8" s="42" t="s">
        <v>44</v>
      </c>
      <c r="W8" s="46" t="s">
        <v>43</v>
      </c>
      <c r="X8" s="76"/>
      <c r="Y8" s="69"/>
      <c r="Z8" s="70"/>
      <c r="AA8" s="71"/>
      <c r="AB8" s="71"/>
      <c r="AC8" s="71"/>
      <c r="AD8" s="72"/>
      <c r="AE8" s="71"/>
      <c r="AF8" s="71"/>
      <c r="AG8" s="71"/>
      <c r="AH8" s="71"/>
      <c r="AI8" s="73"/>
      <c r="AJ8" s="67"/>
    </row>
    <row r="9" spans="2:36" s="3" customFormat="1" ht="59.25" customHeight="1">
      <c r="B9" s="63" t="s">
        <v>36</v>
      </c>
      <c r="C9" s="38" t="s">
        <v>29</v>
      </c>
      <c r="D9" s="39" t="s">
        <v>19</v>
      </c>
      <c r="E9" s="40"/>
      <c r="F9" s="52"/>
      <c r="G9" s="40"/>
      <c r="H9" s="40"/>
      <c r="I9" s="40"/>
      <c r="J9" s="40"/>
      <c r="K9" s="40"/>
      <c r="L9" s="40">
        <v>10</v>
      </c>
      <c r="M9" s="53"/>
      <c r="N9" s="53"/>
      <c r="O9" s="41">
        <v>9202</v>
      </c>
      <c r="P9" s="77">
        <f t="shared" si="0"/>
        <v>92020</v>
      </c>
      <c r="Q9" s="41">
        <v>10500</v>
      </c>
      <c r="R9" s="41">
        <f t="shared" si="1"/>
        <v>105000</v>
      </c>
      <c r="S9" s="41">
        <f t="shared" si="2"/>
        <v>9851</v>
      </c>
      <c r="T9" s="41">
        <f t="shared" si="3"/>
        <v>98510</v>
      </c>
      <c r="U9" s="61" t="s">
        <v>23</v>
      </c>
      <c r="V9" s="42" t="s">
        <v>44</v>
      </c>
      <c r="W9" s="43" t="s">
        <v>22</v>
      </c>
      <c r="X9" s="78"/>
      <c r="Y9" s="69"/>
      <c r="Z9" s="70"/>
      <c r="AA9" s="71"/>
      <c r="AB9" s="71"/>
      <c r="AC9" s="71"/>
      <c r="AD9" s="72"/>
      <c r="AE9" s="71"/>
      <c r="AF9" s="71"/>
      <c r="AG9" s="71"/>
      <c r="AH9" s="71"/>
      <c r="AI9" s="73"/>
      <c r="AJ9" s="67"/>
    </row>
    <row r="10" spans="2:36" s="3" customFormat="1" ht="103.5" customHeight="1">
      <c r="B10" s="62" t="s">
        <v>37</v>
      </c>
      <c r="C10" s="38" t="s">
        <v>28</v>
      </c>
      <c r="D10" s="39" t="s">
        <v>19</v>
      </c>
      <c r="E10" s="40"/>
      <c r="F10" s="52"/>
      <c r="G10" s="40"/>
      <c r="H10" s="40"/>
      <c r="I10" s="40"/>
      <c r="J10" s="40"/>
      <c r="K10" s="40"/>
      <c r="L10" s="40">
        <v>20</v>
      </c>
      <c r="M10" s="53"/>
      <c r="N10" s="53"/>
      <c r="O10" s="41">
        <v>31816</v>
      </c>
      <c r="P10" s="77">
        <f t="shared" si="0"/>
        <v>636320</v>
      </c>
      <c r="Q10" s="77">
        <v>33000</v>
      </c>
      <c r="R10" s="41">
        <f t="shared" si="1"/>
        <v>660000</v>
      </c>
      <c r="S10" s="41">
        <f t="shared" si="2"/>
        <v>32408</v>
      </c>
      <c r="T10" s="41">
        <f t="shared" si="3"/>
        <v>648160</v>
      </c>
      <c r="U10" s="61" t="s">
        <v>23</v>
      </c>
      <c r="V10" s="42" t="s">
        <v>48</v>
      </c>
      <c r="W10" s="43" t="s">
        <v>21</v>
      </c>
      <c r="X10" s="78"/>
      <c r="Y10" s="69"/>
      <c r="Z10" s="70"/>
      <c r="AA10" s="71"/>
      <c r="AB10" s="71"/>
      <c r="AC10" s="71"/>
      <c r="AD10" s="72"/>
      <c r="AE10" s="71"/>
      <c r="AF10" s="71"/>
      <c r="AG10" s="71"/>
      <c r="AH10" s="71"/>
      <c r="AI10" s="73"/>
      <c r="AJ10" s="67"/>
    </row>
    <row r="11" spans="2:36" s="3" customFormat="1" ht="75.75" customHeight="1">
      <c r="B11" s="62" t="s">
        <v>39</v>
      </c>
      <c r="C11" s="38" t="s">
        <v>38</v>
      </c>
      <c r="D11" s="39" t="s">
        <v>40</v>
      </c>
      <c r="E11" s="40"/>
      <c r="F11" s="52"/>
      <c r="G11" s="40"/>
      <c r="H11" s="40"/>
      <c r="I11" s="40"/>
      <c r="J11" s="40"/>
      <c r="K11" s="40"/>
      <c r="L11" s="40">
        <v>4</v>
      </c>
      <c r="M11" s="53"/>
      <c r="N11" s="53"/>
      <c r="O11" s="41">
        <v>9676</v>
      </c>
      <c r="P11" s="77">
        <f t="shared" si="0"/>
        <v>38704</v>
      </c>
      <c r="Q11" s="77">
        <v>10200</v>
      </c>
      <c r="R11" s="41">
        <f t="shared" si="1"/>
        <v>40800</v>
      </c>
      <c r="S11" s="41">
        <f t="shared" si="2"/>
        <v>9938</v>
      </c>
      <c r="T11" s="41">
        <f t="shared" si="3"/>
        <v>39752</v>
      </c>
      <c r="U11" s="61" t="s">
        <v>23</v>
      </c>
      <c r="V11" s="42" t="s">
        <v>44</v>
      </c>
      <c r="W11" s="43" t="s">
        <v>22</v>
      </c>
      <c r="X11" s="78"/>
      <c r="Y11" s="69"/>
      <c r="Z11" s="70"/>
      <c r="AA11" s="71"/>
      <c r="AB11" s="71"/>
      <c r="AC11" s="71"/>
      <c r="AD11" s="72"/>
      <c r="AE11" s="71"/>
      <c r="AF11" s="71"/>
      <c r="AG11" s="71"/>
      <c r="AH11" s="71"/>
      <c r="AI11" s="73"/>
      <c r="AJ11" s="67"/>
    </row>
    <row r="12" spans="2:36" s="3" customFormat="1" ht="57.75" customHeight="1">
      <c r="B12" s="63" t="s">
        <v>42</v>
      </c>
      <c r="C12" s="38" t="s">
        <v>30</v>
      </c>
      <c r="D12" s="39" t="s">
        <v>19</v>
      </c>
      <c r="E12" s="40"/>
      <c r="F12" s="52"/>
      <c r="G12" s="40"/>
      <c r="H12" s="40"/>
      <c r="I12" s="40"/>
      <c r="J12" s="40"/>
      <c r="K12" s="40"/>
      <c r="L12" s="44">
        <v>22</v>
      </c>
      <c r="M12" s="53"/>
      <c r="N12" s="53"/>
      <c r="O12" s="41">
        <v>7380</v>
      </c>
      <c r="P12" s="77">
        <f t="shared" si="0"/>
        <v>162360</v>
      </c>
      <c r="Q12" s="41">
        <v>8500</v>
      </c>
      <c r="R12" s="41">
        <f t="shared" si="1"/>
        <v>187000</v>
      </c>
      <c r="S12" s="41">
        <f t="shared" si="2"/>
        <v>7940</v>
      </c>
      <c r="T12" s="41">
        <f t="shared" si="3"/>
        <v>174680</v>
      </c>
      <c r="U12" s="54" t="s">
        <v>23</v>
      </c>
      <c r="V12" s="42" t="s">
        <v>44</v>
      </c>
      <c r="W12" s="43" t="s">
        <v>22</v>
      </c>
      <c r="X12" s="76"/>
      <c r="Y12" s="69"/>
      <c r="Z12" s="70"/>
      <c r="AA12" s="71"/>
      <c r="AB12" s="71"/>
      <c r="AC12" s="71"/>
      <c r="AD12" s="72"/>
      <c r="AE12" s="71"/>
      <c r="AF12" s="71"/>
      <c r="AG12" s="71"/>
      <c r="AH12" s="71"/>
      <c r="AI12" s="73"/>
      <c r="AJ12" s="67"/>
    </row>
    <row r="13" spans="2:36" s="8" customFormat="1" ht="15.75">
      <c r="B13" s="45"/>
      <c r="C13" s="46"/>
      <c r="D13" s="87" t="s">
        <v>18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64">
        <f>SUM(P5:P12)</f>
        <v>1175259.6400000001</v>
      </c>
      <c r="Q13" s="48"/>
      <c r="R13" s="47">
        <f>SUM(R5:R12)</f>
        <v>1244400</v>
      </c>
      <c r="S13" s="49"/>
      <c r="T13" s="47">
        <f>SUM(T5:T12)</f>
        <v>1209829.82</v>
      </c>
      <c r="U13" s="49"/>
      <c r="V13" s="50"/>
      <c r="W13" s="51"/>
      <c r="AJ13" s="68"/>
    </row>
    <row r="14" spans="2:36" s="8" customFormat="1" ht="14.25" customHeight="1"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0"/>
      <c r="Q14" s="13"/>
      <c r="R14" s="30"/>
      <c r="S14" s="12"/>
      <c r="T14" s="30"/>
      <c r="U14" s="12"/>
      <c r="V14" s="14"/>
      <c r="AJ14" s="68"/>
    </row>
    <row r="15" spans="2:36" s="8" customFormat="1" ht="28.5" customHeight="1" hidden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1"/>
      <c r="N15" s="31"/>
      <c r="O15" s="31"/>
      <c r="P15" s="32"/>
      <c r="Q15" s="33"/>
      <c r="R15" s="32"/>
      <c r="S15" s="34"/>
      <c r="T15" s="35"/>
      <c r="U15" s="90"/>
      <c r="V15" s="90"/>
      <c r="AJ15" s="68"/>
    </row>
    <row r="16" spans="2:36" ht="37.5" customHeight="1">
      <c r="B16" s="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79"/>
      <c r="T16" s="93"/>
      <c r="U16" s="93"/>
      <c r="V16" s="7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65"/>
    </row>
    <row r="17" spans="2:36" ht="22.5">
      <c r="B17" s="91"/>
      <c r="C17" s="91"/>
      <c r="D17" s="91"/>
      <c r="E17" s="91"/>
      <c r="F17" s="91"/>
      <c r="G17" s="91"/>
      <c r="H17" s="56"/>
      <c r="I17" s="56"/>
      <c r="J17" s="56"/>
      <c r="K17" s="58"/>
      <c r="L17" s="92"/>
      <c r="M17" s="9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65"/>
    </row>
    <row r="18" spans="2:36" ht="22.5">
      <c r="B18" s="91"/>
      <c r="C18" s="91"/>
      <c r="D18" s="91"/>
      <c r="E18" s="91"/>
      <c r="F18" s="91"/>
      <c r="G18" s="91"/>
      <c r="H18" s="56"/>
      <c r="I18" s="56"/>
      <c r="J18" s="56"/>
      <c r="K18" s="58"/>
      <c r="L18" s="92"/>
      <c r="M18" s="9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5"/>
    </row>
    <row r="19" spans="2:13" ht="22.5">
      <c r="B19" s="91"/>
      <c r="C19" s="91"/>
      <c r="D19" s="91"/>
      <c r="E19" s="91"/>
      <c r="F19" s="91"/>
      <c r="G19" s="91"/>
      <c r="H19" s="56"/>
      <c r="I19" s="56"/>
      <c r="J19" s="56"/>
      <c r="K19" s="58"/>
      <c r="L19" s="92"/>
      <c r="M19" s="92"/>
    </row>
    <row r="20" spans="2:13" ht="23.25">
      <c r="B20" s="91"/>
      <c r="C20" s="91"/>
      <c r="D20" s="91"/>
      <c r="E20" s="91"/>
      <c r="F20" s="91"/>
      <c r="G20" s="91"/>
      <c r="H20" s="56"/>
      <c r="I20" s="56"/>
      <c r="J20" s="56"/>
      <c r="K20" s="56"/>
      <c r="L20" s="56"/>
      <c r="M20" s="59"/>
    </row>
    <row r="21" spans="2:13" ht="22.5">
      <c r="B21" s="91"/>
      <c r="C21" s="91"/>
      <c r="D21" s="91"/>
      <c r="E21" s="91"/>
      <c r="F21" s="91"/>
      <c r="G21" s="91"/>
      <c r="H21" s="56"/>
      <c r="I21" s="56"/>
      <c r="J21" s="56"/>
      <c r="K21" s="56"/>
      <c r="L21" s="56"/>
      <c r="M21" s="58"/>
    </row>
    <row r="22" spans="2:13" ht="23.25">
      <c r="B22" s="55"/>
      <c r="C22" s="55"/>
      <c r="D22" s="55"/>
      <c r="E22" s="55"/>
      <c r="F22" s="55"/>
      <c r="G22" s="55"/>
      <c r="H22" s="57"/>
      <c r="I22" s="55"/>
      <c r="J22" s="55"/>
      <c r="K22" s="55"/>
      <c r="L22" s="55"/>
      <c r="M22" s="60"/>
    </row>
  </sheetData>
  <sheetProtection/>
  <mergeCells count="15">
    <mergeCell ref="B18:G18"/>
    <mergeCell ref="L18:M18"/>
    <mergeCell ref="T16:U16"/>
    <mergeCell ref="B19:G19"/>
    <mergeCell ref="L19:M19"/>
    <mergeCell ref="B20:G20"/>
    <mergeCell ref="B21:G21"/>
    <mergeCell ref="B17:G17"/>
    <mergeCell ref="L17:M17"/>
    <mergeCell ref="B1:V1"/>
    <mergeCell ref="B3:V3"/>
    <mergeCell ref="B4:P4"/>
    <mergeCell ref="D13:O13"/>
    <mergeCell ref="B15:L15"/>
    <mergeCell ref="U15:V15"/>
  </mergeCells>
  <printOptions/>
  <pageMargins left="0" right="0" top="0.15748031496062992" bottom="0.15748031496062992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2023-02-01T06:17:33Z</cp:lastPrinted>
  <dcterms:created xsi:type="dcterms:W3CDTF">1996-10-08T23:32:33Z</dcterms:created>
  <dcterms:modified xsi:type="dcterms:W3CDTF">2023-02-06T06:11:31Z</dcterms:modified>
  <cp:category/>
  <cp:version/>
  <cp:contentType/>
  <cp:contentStatus/>
</cp:coreProperties>
</file>