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D:\Відкриті торги 2023 (з особливостями)\реактиви поліклініка 2\"/>
    </mc:Choice>
  </mc:AlternateContent>
  <xr:revisionPtr revIDLastSave="0" documentId="8_{998BD745-781A-4B2D-B398-D4A84D191396}" xr6:coauthVersionLast="36" xr6:coauthVersionMax="36"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Sheet1!$A$1:$G$34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l="1"/>
  <c r="G29" i="1"/>
  <c r="G28" i="1"/>
  <c r="G27" i="1"/>
  <c r="G26" i="1"/>
  <c r="G25" i="1"/>
  <c r="G24" i="1"/>
  <c r="G23" i="1"/>
  <c r="G22" i="1"/>
  <c r="G21" i="1"/>
  <c r="G20" i="1"/>
  <c r="G19" i="1"/>
  <c r="G18" i="1"/>
  <c r="G17" i="1"/>
  <c r="G16" i="1"/>
  <c r="G15" i="1"/>
  <c r="G14" i="1"/>
  <c r="G13" i="1"/>
  <c r="G12" i="1"/>
  <c r="G11" i="1"/>
  <c r="G10" i="1"/>
  <c r="G9" i="1"/>
  <c r="G8" i="1"/>
  <c r="G7" i="1"/>
  <c r="G6" i="1"/>
  <c r="G5" i="1"/>
  <c r="G4" i="1"/>
  <c r="G32" i="1" l="1"/>
  <c r="G33" i="1" s="1"/>
</calcChain>
</file>

<file path=xl/sharedStrings.xml><?xml version="1.0" encoding="utf-8"?>
<sst xmlns="http://schemas.openxmlformats.org/spreadsheetml/2006/main" count="156" uniqueCount="125">
  <si>
    <t>№</t>
  </si>
  <si>
    <t>Повна назва товару</t>
  </si>
  <si>
    <t>МТВ</t>
  </si>
  <si>
    <t>Од.вим.</t>
  </si>
  <si>
    <t>К-ть</t>
  </si>
  <si>
    <t>Ціна з ПДВ</t>
  </si>
  <si>
    <t>Сума з ПДВ</t>
  </si>
  <si>
    <t>1</t>
  </si>
  <si>
    <t>Імуноферментна тест-система для виявлення сумарних антитіл до вірусу гепатиту С "Anti-HCV"</t>
  </si>
  <si>
    <t>Метод: ІФА ;
Формат планшета: 12 смужок по 8 комірок з можливістю відокремлення лунок, В кожній лунці планшету засорбовані рекомбі- нантні антигени ВГС core, NS3, NS4 та NS5 ;  Кількість визначень: 96, включно з контролями ;
Склад набору(не менше):CONTROL + 1x0,7 ml
(Позитивний контроль).
CONTROL – 1x1,8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 
Специфічність (не менше): 99,3% ;
Стабільність реагентів при зберіганні за температури 2-8 ºС.</t>
  </si>
  <si>
    <t>пак</t>
  </si>
  <si>
    <t>2</t>
  </si>
  <si>
    <t>Імуноферментна тест-система для виявлення поверхневого антигену вірусу гепатиту В "HBsAg"</t>
  </si>
  <si>
    <t>Метод: ІФА ;
Формат планшета: 12 смужок по 8 комірок з можливістю відокремлення лунок, У кожній лунці планшету засорбовані монокло- нальні антитіла до HBsAg ;  Кількість визначень: 96, включно з контролями ;
Склад набору(не менше):
CONTROL + 1x1,8 ml (Позитивний контроль).
CONTROL – 2x1,8 ml(Негативний контроль).
CONJUGATE DILUENT 1x7 ml( Розчин для розведення кон’югату).
CONJUGATE (11x) 1x0,7 ml (Кон’югат (11 кратний)).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чутливість тесту 0,05 IU/ml ;
Зразок для аналізу: сироватка або плазма ; 
Специфічність: 100% ;
Стабільність реагентів при зберіганні за температури 2-8 ºС.</t>
  </si>
  <si>
    <t>3</t>
  </si>
  <si>
    <t>Імуноферментна тест-система для виявлення антитіл до корового антигена вірусу гепатиту В "Anti-Hbcore"</t>
  </si>
  <si>
    <t>Метод: ІФА ;
Формат планшета: 12 смужок по 8 комірок з можливістю відокремлення лунок, У кожній лунці планшета засорбовано рекомбінантний HBcore антиген вірусу гепатиту В ;  Кількість визначень: 96, включно з контролями ;
Склад набору(не менше):
CONTROL + 1x0,5 ml (Позитивний контроль).
CONTROL – 1x1,0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Зразок для аналізу: сироватка або плазма ; 
Стабільність реагентів при зберіганні за температури 2-8 ºС.</t>
  </si>
  <si>
    <t>4</t>
  </si>
  <si>
    <t>Імуноферментна тест-система для кількісного та напівкількістного визначення антитіл класу IgG до цитомегаловірусу людини</t>
  </si>
  <si>
    <t>Метод: ІФА ;
Формат планшета: 12 смужок по 8 комірок з можливістю відокремлення лунок, В кожній лунці планшету засорбовані антигени цітомегаловірусу людини;
Кількість визначень: 96, включно з контролямем ;
Склад набору(не менше):
CAL 0 - 1x0,3ml
CAL 1 - 1x0,3ml
CAL 2 - 1x0,3ml
CAL 5 - 1x0,3ml
CAL 10 - 1x0,3ml
CONTROL + 1x0,3 ml (Позитивний контроль).
SAMPLE DILUENT 1x12 ml(Розчин для розведення) сироваток.
CONJUGATE SOLUTION 1x12 ml (Розчин кон’югату), готовий до використання.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Специфічність: 100% ;
Стабільність реагентів при зберіганні за температури 2-8 ºС.</t>
  </si>
  <si>
    <t>5</t>
  </si>
  <si>
    <t>Імуноферментна тест-система для якісного та напівкількістного визначення антитіл класу IgМ до цитомегаловірусу людини</t>
  </si>
  <si>
    <t>Метод: ІФА ;
Формат планшета: 12 смужок по 8 комірок з можливістю відокремлення лунок, В кожній лунці планшету засорбовані рекомбінантрі антигени цітомегаловірусу людини;
Кількість визначень: 96, включно з контролямем ;
Склад набору(не менше):
CONTROL + 1x0,5 ml (Позитивний контроль).
CONTROL - 1x0,5 ml (Негативний контроль).
SAMPLE DILUENT 1x12 ml(Розчин для розведення) сироваток.
CONJUGATE SOLUTION 1x12 ml (Розчин кон’югату), готовий до використання.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97% ;
Зразок для аналізу: сироватка або плазма; 
Специфічність: 98,6% ;
Стабільність реагентів при зберіганні за температури 2-8 ºС.</t>
  </si>
  <si>
    <t>6</t>
  </si>
  <si>
    <t>Набір реагентів для визначення Епштейна-Барр вірусу капс. антиген IgG</t>
  </si>
  <si>
    <t>Метод: ІФА;Формат планшета: 12 смужок по 8 комірок з можливістю відокремлення лунок, вкриті синтетичним р18 пептидом;  Кількість визначень: 96, включно з контролями; Специфічність не менше 96,3 %.Чутливість не менше 93,9 %.Зразок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</si>
  <si>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7</t>
  </si>
  <si>
    <t>Набір реагентів для визначення Епштейна-Барр вірусу капс. антиген IgM</t>
  </si>
  <si>
    <t>8</t>
  </si>
  <si>
    <t>Набір реагентів для визначення Герпесу простого вірусу 1+2 (HSV) IgG</t>
  </si>
  <si>
    <t>Метод: ІФА;Формат планшета: 12 смужок по 8 комірок з можливістю відокремлення лунок, вкриті антигенами вірусу простого герпесу типів 1+2;  Кількість визначень: 96, включно з контролями; Специфічність не менше 95,0 %.Чутливість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</si>
  <si>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9</t>
  </si>
  <si>
    <t>Набір реагентів для визначення Герпесу простого вірусу 1+2(HSV)lgM</t>
  </si>
  <si>
    <t>Метод: ІФА;Формат планшета: 12 смужок по 8 комірок з можливістю відокремлення лунок, вкриті антигенами вірусу простого герпесу типів 1+2;  Кількість визначень: 96, включно з контролями; Специфічність не менше 95,0 %.Чутливість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</si>
  <si>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10</t>
  </si>
  <si>
    <t>Набір реагентів для якісного  визначення Токсоплазми IgG</t>
  </si>
  <si>
    <t>Метод: ІФА;Формат планшета: 12 смужок по 8 комірок з можливістю відокремлення лунок, вкриті інактивованими антигенами Toxoplasma gondii (імобілізованим антигеном Toxoplasma gondii);  Кількість визначень: 96, включно з контролями; Концентація стандартів:Стандарт 0: 0 Од/мл (0 МЕ/мл);Стандарт 1:50,0 Од/мл (10,0 МЕ/мл);Стандарт 2:100,0 Од/мл (25,0 МЕ/мл);Стандарт 3:200,0 Од/мл (50,0 МЕ/мл, 100 МЕ/мл, 200 МЕ/мл);Специфічність: не менше 96,8%Чутливість не менше 100% Зразок для аналізу: сироватка або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</si>
  <si>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11</t>
  </si>
  <si>
    <t>Набір реагентів для якісного визначення Токсоплазми IgM µ-capture</t>
  </si>
  <si>
    <t>Метод: ІФА;Формат планшета: 12 смужок по 8 комірок з можливістю відокремлення лунок, вкриті інактивованими антигенами Toxoplasma gondii (імобілізованим антигеном Toxoplasma gondii);  Кількість визначень: 96, включно з контролями;Специфічність: не менше 95%Чутливість не менше 95% Зразок для аналізу: сироватка або плазма; Об’єм розведеного зразку для аналізу: не більше 100 мкл; Сумарний час інкубації не більше 2 г. 30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</si>
  <si>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12</t>
  </si>
  <si>
    <t>Набір реагентів для визначення Аскариди людської IgG</t>
  </si>
  <si>
    <t>Метод: ІФА;Формат планшета: 12 смужок по 8 комірок з можливістю відокремлення лунок, вкриті антигенами Ascaris lumbricoides. Кількість визначень: 96, включно з контролями; Специфічність: не менше 95,0%Чутливість не менше 95,2%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</si>
  <si>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13</t>
  </si>
  <si>
    <t>Набір реагентів для визначення Токсокари IgG</t>
  </si>
  <si>
    <t>Метод: ІФА;Формат планшета: 12 смужок по 8 комірок з можливістю відокремлення лунок, вкриті антигенами Ascaris lumbricoides. Кількість визначень: 96, включно з контролями; Специфічність: не менше 95,0%Чутливість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</si>
  <si>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14</t>
  </si>
  <si>
    <t>Набір реагентів для визначення Тиреотропного гормону</t>
  </si>
  <si>
    <t>Набір для кількісного визначення ТТГ (Тиреотропного гормону) в сироватці або плазмі людини.
Формат планшета: розбірний.
Кількість визначень: 96.
Діапазон вимірювань, не менше 0.07-20   мкМОд/мл.
Кількість стандартів не менше 7 флаконів по 1 мл. 
Концентрації стандартів: 0  мкМОд/мл, 0.2 мкМОд/мл, 0.5   мкМОд/мл, 2.5   мкМОд/мл, 5 мкМОд/мл, 10  мкМОд/мл, 20   мкМОд/мл.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0.07  мкМОд/мл.
Зразок для аналізу: сироватка або плазма.
Наявність 1 фл. контрольного матеріалу. 
Об’єм зразку для аналізу: не більше 50 мкл.
Сумарний час інкубації не &gt;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</si>
  <si>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15</t>
  </si>
  <si>
    <t>Набір реагентів для визначення Тироксину вільного</t>
  </si>
  <si>
    <t>Набір для кількісного визначення вільного T4 (тироксину) в сироватці або плазмі людини
Формат планшета: розбірний.
Кількість визначень: 96.
Діапазон вимірювань, не &lt;1.06-70 нг/л.
Кількість стандартів не менше 6 флаконів по 1 мл.
Концентрації стандартів: 0 нг/л, 3 нг/л, 9.5 нг/л, 21 нг/л, 36 нг/л, 70  нг/л.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1.06 нг/л.
Зразок для аналізу: сироватка або плазма. Об’єм зразку: не більше 50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</si>
  <si>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16</t>
  </si>
  <si>
    <t>Набір реагентів для визначення Інсуліну</t>
  </si>
  <si>
    <t>Метод: ІФА ;
Формат планшета: 12 смужок по 8 комірок з можливістю відокремлення лунок, вкриті моноклональними анти-інсуліновими антитілами;  Кількість визначень: 96, включно з контролями; Концентація стандартів:
Стандарт 0: 0 мкОд/мл;
Стандарт 1:3,0 мкОд/мл;
Стандарт 2:10,0 мкОд/мл;
Стандарт 3:30,0 мкОд/мл;
Стандарт 4:80,0 мкОд/мл;
Стандарт 5:200,0 мкОд/мл;
Чутливість не більше 0,25 мкОд/мл при 95% 
Зразок для аналізу: сироватка або плазма; 
Об’єм зразку для аналізу: не більше 100 мкл; Сумарний час інкубації не більше 2 год.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</si>
  <si>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17</t>
  </si>
  <si>
    <t>Набір реагентів для визначення Імуноглобуліну Е(IgE)</t>
  </si>
  <si>
    <t>Метод: ІФА;Формат планшета: 12 смужок по 8 комірок з можливістю відокремлення лунок, вкриті стрептавідином.  Кількість визначень: 96, включно з контролями; Концентація стандартів:Стандарт 0: 0 Од/мл;Стандарт 1:5,0 Од/мл;Стандарт 2:25,0 Од/мл;Стандарт 3:50,0 Од/мл;Стандарт 4:150,0 Од/мл;Стандарт 5:400,0 Од/мл;Чутливість не менше 0,27 Од/мл при 95% Зразок для аналізу: сироватка або плазма; Об’єм зразку для аналізу: не більше 25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</si>
  <si>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18</t>
  </si>
  <si>
    <t>"Анти-СД 3"</t>
  </si>
  <si>
    <t>Анти-СД 3 – діагностикум для виявлення субпопуляції СД 3+ лімфоцитів (Т-лімфоцитів) у крові людини (50 визн.). Діагностікум еритроцитарний, 2,5 мл (1 фл.)</t>
  </si>
  <si>
    <t>19</t>
  </si>
  <si>
    <t>"Анти-СД 16"</t>
  </si>
  <si>
    <t>Анти-СД 16 – діагностикум для виявлення субпопуляції СД 16+ лімфоцитів (природних кіллерів) у крові людини (50 визн.). Діагностікум еритроцитарний, 2,5 мл (1 фл.)</t>
  </si>
  <si>
    <t>20</t>
  </si>
  <si>
    <t>"Анти-СД 8"</t>
  </si>
  <si>
    <t>Анти-СД 8 – діагностикум для виявлення субпопуляції СД 8+ лімфоцитів (Т-супресорів) у крові людини (50 визн.). Діагностікум еритроцитарний, 2,5 мл (1 фл.)</t>
  </si>
  <si>
    <t>21</t>
  </si>
  <si>
    <t>"Анти-СД 4"</t>
  </si>
  <si>
    <t>Анти-СД 4 – діагностикум для виявлення субпопуляції СД 4+ лімфоцитів (Т-хелперів) у крові людини (50 визн.). Діагностікум еритроцитарний, 2,5 мл (1 фл.)</t>
  </si>
  <si>
    <t>22</t>
  </si>
  <si>
    <t>"Анти-СД 22"</t>
  </si>
  <si>
    <t>Анти-СД 22 – діагностикум для виявлення субпопуляції СД 22+ лімфоцитів (природ) у крові людини (50 визн.). Діагностікум еритроцитарний, 2,5 мл (1 фл.)</t>
  </si>
  <si>
    <t>23</t>
  </si>
  <si>
    <t>Swelab Alfa Ділуент, 900 циклів, 20л</t>
  </si>
  <si>
    <t>Призначення: призначений для підрахунку клітин крові в камері гематологічного аналізатора, об’єм каністри - 20л, 900 циклів (прозорий матеріал для візуального контролю)Склад: NaCl&lt;1.0%, Буфер &lt;0,6%, Детергент&lt;0,5%, Консервант&lt;0,4%.Термін придатності: не менше 18 місяців. Відмітка на упаковці про термін виготовлення</t>
  </si>
  <si>
    <t>шт.</t>
  </si>
  <si>
    <t>24</t>
  </si>
  <si>
    <t>Swelab Alfa Лізуючий, 900 циклів, 5л</t>
  </si>
  <si>
    <t>Призначення: призначений для визначення субпопуляцій лейкоцитів, об’єм каністри - 5л, 900 циклів, прозорий матеріал для візуального контролю.Термін придатності: не менше 18 місяців. Відмітка на упаковці про термін виготовлення.</t>
  </si>
  <si>
    <t>25</t>
  </si>
  <si>
    <t>Boule Гіпохлорит 2,0% Очищувач 500 мл</t>
  </si>
  <si>
    <t>Призначення: гіпохлоридний очищуючий розчин, Об’єм 3*0,500л (прозорий матеріал для візуального контролю)Склад: натрій гіпохлорид&lt;2%, безбарвний,або жовтуватий.; ензімний клінер; детергентний клінерТермін придатності: не менше 12 місяців. Відмітка на упаковці про термін виготовлення</t>
  </si>
  <si>
    <t>шт</t>
  </si>
  <si>
    <t>26</t>
  </si>
  <si>
    <t>Boule Контроль-Диф. Нормальний 4,5 мл</t>
  </si>
  <si>
    <t xml:space="preserve">Призначення: Контроль-Диф. Нормальний призначений для перевірки гематологічних аналізаторів. Гематологічний контроль  Контроль-Диф. Нормальний атестований на 17 параметрів. Об’єм скляного флакону: 4,5 мл.Термін придатності: не менше 3-х місяців.  </t>
  </si>
  <si>
    <t>Всього з ПДВ:</t>
  </si>
  <si>
    <t>ПДВ:</t>
  </si>
  <si>
    <t>Набір реагентів для визначення 17-бета-Естрадіолу</t>
  </si>
  <si>
    <t>Метод: ІФА конкурентний;Формат планшета: 12 смужок по 8 комірок з можливістю відокремлення лунок, вкриті анти-естрадіол LgG-антитілами;  Кількість визначень: 96, включно з контролями; Концентація стандартів:Стандарт 0: 0 пг/мл;Стандарт 1:20 пг/млСтандарт 2:120 пг/млСтандарт 3:300 пг/млСтандарт 4:600 пг/млСтандарт 5:2000 пг/млЧутливість не менше 8,68 пг/млЗразок для аналізу: сироватка або цитратна плазма; Об’єм зразку для аналізу: не більше 25 мкл; Сумарний час інкубації не більше 2 г. 30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</si>
  <si>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27</t>
  </si>
  <si>
    <t>ТЕХНІЧНЕ ЗАВДАННЯ
на закупівлю по предмету
код ДК 021:2015 – 33690000-3 лікарські засоби різні для Українського Референс-центру з клінічної лабораторної діагностики та метрології КДП в 2023 році</t>
  </si>
  <si>
    <t>28</t>
  </si>
  <si>
    <t>Набір реагентів для визначення 17-OH-Прогестерону</t>
  </si>
  <si>
    <t>Набір призначений для кількісного визначення 17-OH-Прогестерону в сироватці або плазмі людини;
Формат планшета: розбірний;
Кількість визначень: 96;
Кількість стандартів не менше 6 фл. по 1 мл.
Концентрації стандартів: 0 нг/мл, 0,2 нг/л, 0,6 нг/мл, 2 нг/мл, 6 нг/мл,20 нг/мл. Стандарти
готові до використання, стабільність після відкриття – 6 місяців при температурі 2-8 ºС.
Чутливість набору: не більше 0.05 нг/мл при довірчому інтервалі 95%; 
Зразок для аналізу: сироватка або плазма; 
Об’єм зразку для аналізу: не більше 25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фольги, з вологопоглиначем і замком типу «zip-lock».</t>
  </si>
  <si>
    <t>Код НК</t>
  </si>
  <si>
    <t>54029 17-гідроксикортикоїд IVD, набір, ферментна спектрофотометрія</t>
  </si>
  <si>
    <t>53776 Загальний імуноглобулін Е (загальний IgE) IVD, набір, імуноферменnний аналіз (ІФА)</t>
  </si>
  <si>
    <t>54981 Антитіла до інсуліну IVD, набір, Набір реагентів(ІФА)</t>
  </si>
  <si>
    <t>54412 Вільний тироксин IVD, набір, Набір реагентів(ІФА)</t>
  </si>
  <si>
    <t>57663 Тиреотропного гормону (ТТГ) ІВД, антитіла</t>
  </si>
  <si>
    <t>54152 Естрадіол (оестрадіол) (E2) IVD, набір, Набір реагентів(ІФА)</t>
  </si>
  <si>
    <t>52418 Токсокара собача, антитіла класу імуноглобулін G (IgG) IVD, набір, імуноферментний аналіз (ІФА)</t>
  </si>
  <si>
    <t>52133 Аскарида людська, антитіла класу імуноглобулін G (IgG) IVD, набір, імуноферментний аналіз (ІФА)</t>
  </si>
  <si>
    <t>52436 Токсоплазма антитіла класу імуноглобулін G (IgG) IVD, набір, імуноферментний аналіз (ІФА)</t>
  </si>
  <si>
    <t>52440 Токсоплазма антитіла класу імуноглобулін M (IgM) IVD, набір, імуноферментний аналіз (ІФА)</t>
  </si>
  <si>
    <t>49541 Вірус простого герпесу 1 і 2 (HSV1 і 2) імуноглобулін G (IgG) антитіла ІVD, набір, Набір реагентів(ІФА),</t>
  </si>
  <si>
    <t>49546 Вірус простого герпесу 1 і 2 (HSV1 і 2) імуноглобулін М (IgM) антитіла ІVD, набір, Набір реагентів(ІФА)</t>
  </si>
  <si>
    <t>49657 Вірус Epstein-Barr (EBV) VCA імуноглобулін G (IgG) антитіла IVD, набір, імуноферментний аналіз (ІФА)</t>
  </si>
  <si>
    <t>60620 Вірус Епшуейна-Барр антитіла класу імуноглобулін M (IgM) до раннього антигену ІВД, набір, імуноферментний аналіз (ІФА)</t>
  </si>
  <si>
    <t>49712 Антитіла класу IgG (імуноглобулін G) до цитомегаловірусу (CMV) IVD (діагностика in vitro), набір, імуноферментний
аналіз (ІФА)</t>
  </si>
  <si>
    <t>49723 Антитіла класу IgM (імуноглобулін M) до цитомегаловірусу (CMV) IVD (діагностика in vitro), набір, імуноферментний</t>
  </si>
  <si>
    <t>58237
Буферний розчинник зразків ІВД, автоматичні / напівавтоматичні системи</t>
  </si>
  <si>
    <t>55859 Підрахунок лейкоцитів IVD, реагент;</t>
  </si>
  <si>
    <t>59058
Миючий / очищуючий розчин ІВД, для автоматизованих / полуавтоматізіванних систем ;</t>
  </si>
  <si>
    <t>55866 Підрахунок клітин крові IVD, контрольний матеріал)».</t>
  </si>
  <si>
    <t>56926 - CD3 клітинний маркер ІВД, антитіла</t>
  </si>
  <si>
    <t>56928 - CD4 клітинний маркер ІВД, антитіла</t>
  </si>
  <si>
    <t>56936 - CD8 клітинний маркер ІВД, антитіла</t>
  </si>
  <si>
    <t>56950 - CD16 клітинний маркер ІВД, антитіла</t>
  </si>
  <si>
    <t>56958 - CD22 клітинний маркер ІВД, антитіла</t>
  </si>
  <si>
    <t>48288 Вірус гепатиту B, маркери- антигени/антитіла IVD (діагностика in vitro), набір, імуноферментний аналіз (ІФА)</t>
  </si>
  <si>
    <t>48365 Загальні антитіла до вірусу гепатиту С IVD (діагностика in vitro), набір, імуноферментний
аналіз (ІФА)</t>
  </si>
  <si>
    <t>48303 Загальні антитіла до корового антигена вірусу гепатиту B IVD (діагностика in vitro), набір, імуноферментний
аналіз (ІФА)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</si>
</sst>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rgb="FF000000"/>
      <name val="Times New Roman"/>
      <family val="1"/>
      <charset val="204"/>
    </font>
    <font>
      <sz val="9"/>
      <color theme="1"/>
      <name val="Times New Roman"/>
      <family val="1"/>
      <charset val="204"/>
    </font>
    <font>
      <b/>
      <sz val="10"/>
      <color rgb="FF000000"/>
      <name val="Times New Roman"/>
      <family val="1"/>
      <charset val="204"/>
    </font>
    <font>
      <b/>
      <sz val="11"/>
      <color theme="1"/>
      <name val="Times New Roman"/>
      <family val="1"/>
      <charset val="204"/>
    </font>
    <font>
      <b/>
      <sz val="10"/>
      <color rgb="FF000000"/>
      <name val="Book Antiqua"/>
      <family val="1"/>
      <charset val="204"/>
    </font>
    <font>
      <b/>
      <sz val="14"/>
      <color theme="1"/>
      <name val="Times New Roman"/>
      <family val="1"/>
      <charset val="204"/>
    </font>
    <font>
      <sz val="10"/>
      <color rgb="FF000000"/>
      <name val="Book Antiqua"/>
      <family val="1"/>
      <charset val="204"/>
    </font>
    <font>
      <sz val="9"/>
      <color rgb="FF000000"/>
      <name val="Book Antiqua"/>
      <family val="1"/>
      <charset val="204"/>
    </font>
    <font>
      <sz val="7"/>
      <color theme="1"/>
      <name val="Book Antiqua"/>
      <family val="1"/>
      <charset val="204"/>
    </font>
  </fonts>
  <fills count="3">
    <fill>
      <patternFill patternType="none"/>
    </fill>
    <fill>
      <patternFill patternType="gray125"/>
    </fill>
    <fill>
      <patternFill patternType="solid">
        <fgColor indexed="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49" fontId="1" fillId="2" borderId="1" xfId="0" applyNumberFormat="1" applyFont="1" applyFill="1" applyBorder="1" applyAlignment="1">
      <alignment horizontal="left" vertical="center" wrapText="1" readingOrder="1"/>
    </xf>
    <xf numFmtId="49" fontId="1" fillId="2" borderId="1" xfId="0" applyNumberFormat="1" applyFont="1" applyFill="1" applyBorder="1" applyAlignment="1">
      <alignment horizontal="center" vertical="center" readingOrder="1"/>
    </xf>
    <xf numFmtId="49" fontId="1" fillId="2" borderId="1" xfId="0" applyNumberFormat="1" applyFont="1" applyFill="1" applyBorder="1" applyAlignment="1">
      <alignment vertical="center" wrapText="1" readingOrder="1"/>
    </xf>
    <xf numFmtId="0" fontId="2" fillId="0" borderId="1" xfId="0" applyFont="1" applyBorder="1" applyAlignment="1">
      <alignment horizontal="left" vertical="center" wrapText="1"/>
    </xf>
    <xf numFmtId="1" fontId="1" fillId="2" borderId="1" xfId="0" applyNumberFormat="1" applyFont="1" applyFill="1" applyBorder="1" applyAlignment="1">
      <alignment horizontal="center" vertical="center" wrapText="1" readingOrder="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vertical="center" wrapText="1" readingOrder="1"/>
    </xf>
    <xf numFmtId="49" fontId="1" fillId="2" borderId="2" xfId="0" applyNumberFormat="1" applyFont="1" applyFill="1" applyBorder="1" applyAlignment="1">
      <alignment vertical="center" wrapText="1" readingOrder="1"/>
    </xf>
    <xf numFmtId="49" fontId="1" fillId="2" borderId="1" xfId="0" applyNumberFormat="1" applyFont="1" applyFill="1" applyBorder="1" applyAlignment="1">
      <alignment horizontal="center" vertical="center" wrapText="1" readingOrder="1"/>
    </xf>
    <xf numFmtId="2" fontId="4"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readingOrder="1"/>
    </xf>
    <xf numFmtId="1" fontId="5" fillId="2" borderId="1" xfId="0" applyNumberFormat="1" applyFont="1" applyFill="1" applyBorder="1" applyAlignment="1">
      <alignment horizontal="center" vertical="center" wrapText="1" readingOrder="1"/>
    </xf>
    <xf numFmtId="49" fontId="7" fillId="2" borderId="1" xfId="0" applyNumberFormat="1" applyFont="1" applyFill="1" applyBorder="1" applyAlignment="1">
      <alignment horizontal="center" vertical="center" readingOrder="1"/>
    </xf>
    <xf numFmtId="0" fontId="8" fillId="0" borderId="3" xfId="0" applyFont="1" applyBorder="1" applyAlignment="1">
      <alignment vertical="center" wrapText="1"/>
    </xf>
    <xf numFmtId="0" fontId="9" fillId="0" borderId="1" xfId="0" applyFont="1"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6" fillId="0" borderId="0" xfId="0" applyFont="1" applyAlignment="1">
      <alignment horizontal="center" vertical="center" wrapText="1"/>
    </xf>
    <xf numFmtId="49" fontId="3" fillId="2" borderId="1" xfId="0" applyNumberFormat="1" applyFont="1" applyFill="1" applyBorder="1" applyAlignment="1">
      <alignment horizontal="center" vertical="center" readingOrder="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topLeftCell="A28" zoomScale="70" zoomScaleNormal="70" workbookViewId="0">
      <selection activeCell="A35" sqref="A35:XFD41"/>
    </sheetView>
  </sheetViews>
  <sheetFormatPr defaultRowHeight="15" x14ac:dyDescent="0.25"/>
  <cols>
    <col min="1" max="1" width="6.140625" customWidth="1"/>
    <col min="2" max="2" width="22" customWidth="1"/>
    <col min="3" max="3" width="60.85546875" customWidth="1"/>
    <col min="7" max="7" width="12.28515625" customWidth="1"/>
    <col min="8" max="8" width="26.140625" style="18" customWidth="1"/>
  </cols>
  <sheetData>
    <row r="1" spans="1:8" ht="90.75" customHeight="1" x14ac:dyDescent="0.25">
      <c r="A1" s="22" t="s">
        <v>92</v>
      </c>
      <c r="B1" s="22"/>
      <c r="C1" s="22"/>
      <c r="D1" s="22"/>
      <c r="E1" s="22"/>
      <c r="F1" s="22"/>
      <c r="G1" s="22"/>
    </row>
    <row r="3" spans="1:8" x14ac:dyDescent="0.25">
      <c r="A3" s="13" t="s">
        <v>0</v>
      </c>
      <c r="B3" s="13" t="s">
        <v>1</v>
      </c>
      <c r="C3" s="13" t="s">
        <v>2</v>
      </c>
      <c r="D3" s="13" t="s">
        <v>3</v>
      </c>
      <c r="E3" s="14" t="s">
        <v>4</v>
      </c>
      <c r="F3" s="13" t="s">
        <v>5</v>
      </c>
      <c r="G3" s="13" t="s">
        <v>6</v>
      </c>
      <c r="H3" s="13" t="s">
        <v>96</v>
      </c>
    </row>
    <row r="4" spans="1:8" ht="276" x14ac:dyDescent="0.25">
      <c r="A4" s="2" t="s">
        <v>7</v>
      </c>
      <c r="B4" s="3" t="s">
        <v>8</v>
      </c>
      <c r="C4" s="4" t="s">
        <v>9</v>
      </c>
      <c r="D4" s="2" t="s">
        <v>10</v>
      </c>
      <c r="E4" s="5">
        <v>1</v>
      </c>
      <c r="F4" s="6">
        <v>1479</v>
      </c>
      <c r="G4" s="6">
        <f t="shared" ref="G4:G29" si="0">F4*E4</f>
        <v>1479</v>
      </c>
      <c r="H4" s="19" t="s">
        <v>123</v>
      </c>
    </row>
    <row r="5" spans="1:8" ht="240" x14ac:dyDescent="0.25">
      <c r="A5" s="2" t="s">
        <v>11</v>
      </c>
      <c r="B5" s="3" t="s">
        <v>12</v>
      </c>
      <c r="C5" s="4" t="s">
        <v>13</v>
      </c>
      <c r="D5" s="2" t="s">
        <v>10</v>
      </c>
      <c r="E5" s="5">
        <v>1</v>
      </c>
      <c r="F5" s="6">
        <v>1479</v>
      </c>
      <c r="G5" s="6">
        <f t="shared" si="0"/>
        <v>1479</v>
      </c>
      <c r="H5" s="20" t="s">
        <v>122</v>
      </c>
    </row>
    <row r="6" spans="1:8" ht="264" x14ac:dyDescent="0.25">
      <c r="A6" s="2" t="s">
        <v>14</v>
      </c>
      <c r="B6" s="3" t="s">
        <v>15</v>
      </c>
      <c r="C6" s="4" t="s">
        <v>16</v>
      </c>
      <c r="D6" s="2" t="s">
        <v>10</v>
      </c>
      <c r="E6" s="5">
        <v>1</v>
      </c>
      <c r="F6" s="6">
        <v>1740</v>
      </c>
      <c r="G6" s="6">
        <f t="shared" si="0"/>
        <v>1740</v>
      </c>
      <c r="H6" s="19" t="s">
        <v>124</v>
      </c>
    </row>
    <row r="7" spans="1:8" ht="288" x14ac:dyDescent="0.25">
      <c r="A7" s="2" t="s">
        <v>17</v>
      </c>
      <c r="B7" s="3" t="s">
        <v>18</v>
      </c>
      <c r="C7" s="4" t="s">
        <v>19</v>
      </c>
      <c r="D7" s="2" t="s">
        <v>10</v>
      </c>
      <c r="E7" s="5">
        <v>2</v>
      </c>
      <c r="F7" s="6">
        <v>2075</v>
      </c>
      <c r="G7" s="6">
        <f t="shared" si="0"/>
        <v>4150</v>
      </c>
      <c r="H7" s="19" t="s">
        <v>111</v>
      </c>
    </row>
    <row r="8" spans="1:8" ht="240" x14ac:dyDescent="0.25">
      <c r="A8" s="2" t="s">
        <v>20</v>
      </c>
      <c r="B8" s="3" t="s">
        <v>21</v>
      </c>
      <c r="C8" s="4" t="s">
        <v>22</v>
      </c>
      <c r="D8" s="2" t="s">
        <v>10</v>
      </c>
      <c r="E8" s="5">
        <v>2</v>
      </c>
      <c r="F8" s="6">
        <v>2075</v>
      </c>
      <c r="G8" s="6">
        <f t="shared" si="0"/>
        <v>4150</v>
      </c>
      <c r="H8" s="19" t="s">
        <v>112</v>
      </c>
    </row>
    <row r="9" spans="1:8" ht="108" x14ac:dyDescent="0.25">
      <c r="A9" s="2" t="s">
        <v>23</v>
      </c>
      <c r="B9" s="3" t="s">
        <v>24</v>
      </c>
      <c r="C9" s="4" t="s">
        <v>25</v>
      </c>
      <c r="D9" s="2" t="s">
        <v>10</v>
      </c>
      <c r="E9" s="5">
        <v>1</v>
      </c>
      <c r="F9" s="6">
        <v>6462.8</v>
      </c>
      <c r="G9" s="6">
        <f t="shared" si="0"/>
        <v>6462.8</v>
      </c>
      <c r="H9" s="19" t="s">
        <v>109</v>
      </c>
    </row>
    <row r="10" spans="1:8" ht="108" x14ac:dyDescent="0.25">
      <c r="A10" s="2" t="s">
        <v>26</v>
      </c>
      <c r="B10" s="3" t="s">
        <v>27</v>
      </c>
      <c r="C10" s="4" t="s">
        <v>25</v>
      </c>
      <c r="D10" s="2" t="s">
        <v>10</v>
      </c>
      <c r="E10" s="5">
        <v>2</v>
      </c>
      <c r="F10" s="6">
        <v>6462.8</v>
      </c>
      <c r="G10" s="6">
        <f t="shared" si="0"/>
        <v>12925.6</v>
      </c>
      <c r="H10" s="19" t="s">
        <v>110</v>
      </c>
    </row>
    <row r="11" spans="1:8" ht="108" x14ac:dyDescent="0.25">
      <c r="A11" s="2" t="s">
        <v>28</v>
      </c>
      <c r="B11" s="3" t="s">
        <v>29</v>
      </c>
      <c r="C11" s="7" t="s">
        <v>30</v>
      </c>
      <c r="D11" s="2" t="s">
        <v>10</v>
      </c>
      <c r="E11" s="5">
        <v>1</v>
      </c>
      <c r="F11" s="6">
        <v>5564</v>
      </c>
      <c r="G11" s="6">
        <f t="shared" si="0"/>
        <v>5564</v>
      </c>
      <c r="H11" s="19" t="s">
        <v>107</v>
      </c>
    </row>
    <row r="12" spans="1:8" ht="108" x14ac:dyDescent="0.25">
      <c r="A12" s="2" t="s">
        <v>31</v>
      </c>
      <c r="B12" s="3" t="s">
        <v>32</v>
      </c>
      <c r="C12" s="4" t="s">
        <v>33</v>
      </c>
      <c r="D12" s="2" t="s">
        <v>10</v>
      </c>
      <c r="E12" s="5">
        <v>1</v>
      </c>
      <c r="F12" s="6">
        <v>5564</v>
      </c>
      <c r="G12" s="6">
        <f t="shared" si="0"/>
        <v>5564</v>
      </c>
      <c r="H12" s="19" t="s">
        <v>108</v>
      </c>
    </row>
    <row r="13" spans="1:8" ht="156" x14ac:dyDescent="0.25">
      <c r="A13" s="2" t="s">
        <v>34</v>
      </c>
      <c r="B13" s="3" t="s">
        <v>35</v>
      </c>
      <c r="C13" s="8" t="s">
        <v>36</v>
      </c>
      <c r="D13" s="2" t="s">
        <v>10</v>
      </c>
      <c r="E13" s="5">
        <v>1</v>
      </c>
      <c r="F13" s="6">
        <v>5564</v>
      </c>
      <c r="G13" s="6">
        <f t="shared" si="0"/>
        <v>5564</v>
      </c>
      <c r="H13" s="19" t="s">
        <v>105</v>
      </c>
    </row>
    <row r="14" spans="1:8" ht="120" x14ac:dyDescent="0.25">
      <c r="A14" s="2" t="s">
        <v>37</v>
      </c>
      <c r="B14" s="9" t="s">
        <v>38</v>
      </c>
      <c r="C14" s="8" t="s">
        <v>39</v>
      </c>
      <c r="D14" s="2" t="s">
        <v>10</v>
      </c>
      <c r="E14" s="5">
        <v>1</v>
      </c>
      <c r="F14" s="6">
        <v>5564</v>
      </c>
      <c r="G14" s="6">
        <f t="shared" si="0"/>
        <v>5564</v>
      </c>
      <c r="H14" s="19" t="s">
        <v>106</v>
      </c>
    </row>
    <row r="15" spans="1:8" ht="108" x14ac:dyDescent="0.25">
      <c r="A15" s="2" t="s">
        <v>40</v>
      </c>
      <c r="B15" s="3" t="s">
        <v>41</v>
      </c>
      <c r="C15" s="1" t="s">
        <v>42</v>
      </c>
      <c r="D15" s="2" t="s">
        <v>10</v>
      </c>
      <c r="E15" s="5">
        <v>1</v>
      </c>
      <c r="F15" s="6">
        <v>7404.4</v>
      </c>
      <c r="G15" s="6">
        <f t="shared" si="0"/>
        <v>7404.4</v>
      </c>
      <c r="H15" s="19" t="s">
        <v>104</v>
      </c>
    </row>
    <row r="16" spans="1:8" ht="108" x14ac:dyDescent="0.25">
      <c r="A16" s="2" t="s">
        <v>43</v>
      </c>
      <c r="B16" s="3" t="s">
        <v>44</v>
      </c>
      <c r="C16" s="4" t="s">
        <v>45</v>
      </c>
      <c r="D16" s="2" t="s">
        <v>10</v>
      </c>
      <c r="E16" s="5">
        <v>1</v>
      </c>
      <c r="F16" s="6">
        <v>6462.8</v>
      </c>
      <c r="G16" s="6">
        <f t="shared" si="0"/>
        <v>6462.8</v>
      </c>
      <c r="H16" s="19" t="s">
        <v>103</v>
      </c>
    </row>
    <row r="17" spans="1:8" ht="132" x14ac:dyDescent="0.25">
      <c r="A17" s="2" t="s">
        <v>46</v>
      </c>
      <c r="B17" s="10" t="s">
        <v>89</v>
      </c>
      <c r="C17" s="7" t="s">
        <v>90</v>
      </c>
      <c r="D17" s="2" t="s">
        <v>10</v>
      </c>
      <c r="E17" s="5">
        <v>1</v>
      </c>
      <c r="F17" s="6">
        <v>5906.4</v>
      </c>
      <c r="G17" s="6">
        <f t="shared" si="0"/>
        <v>5906.4</v>
      </c>
      <c r="H17" s="19" t="s">
        <v>102</v>
      </c>
    </row>
    <row r="18" spans="1:8" ht="264" x14ac:dyDescent="0.25">
      <c r="A18" s="2" t="s">
        <v>49</v>
      </c>
      <c r="B18" s="3" t="s">
        <v>47</v>
      </c>
      <c r="C18" s="4" t="s">
        <v>48</v>
      </c>
      <c r="D18" s="2" t="s">
        <v>10</v>
      </c>
      <c r="E18" s="5">
        <v>1</v>
      </c>
      <c r="F18" s="6">
        <v>3509.6</v>
      </c>
      <c r="G18" s="6">
        <f t="shared" si="0"/>
        <v>3509.6</v>
      </c>
      <c r="H18" s="19" t="s">
        <v>101</v>
      </c>
    </row>
    <row r="19" spans="1:8" ht="228" x14ac:dyDescent="0.25">
      <c r="A19" s="2" t="s">
        <v>52</v>
      </c>
      <c r="B19" s="3" t="s">
        <v>50</v>
      </c>
      <c r="C19" s="4" t="s">
        <v>51</v>
      </c>
      <c r="D19" s="2" t="s">
        <v>10</v>
      </c>
      <c r="E19" s="5">
        <v>1</v>
      </c>
      <c r="F19" s="6">
        <v>5093.2</v>
      </c>
      <c r="G19" s="6">
        <f t="shared" si="0"/>
        <v>5093.2</v>
      </c>
      <c r="H19" s="19" t="s">
        <v>100</v>
      </c>
    </row>
    <row r="20" spans="1:8" ht="216" x14ac:dyDescent="0.25">
      <c r="A20" s="2" t="s">
        <v>55</v>
      </c>
      <c r="B20" s="3" t="s">
        <v>53</v>
      </c>
      <c r="C20" s="1" t="s">
        <v>54</v>
      </c>
      <c r="D20" s="2" t="s">
        <v>10</v>
      </c>
      <c r="E20" s="5">
        <v>2</v>
      </c>
      <c r="F20" s="6">
        <v>7661.2</v>
      </c>
      <c r="G20" s="6">
        <f t="shared" si="0"/>
        <v>15322.4</v>
      </c>
      <c r="H20" s="19" t="s">
        <v>99</v>
      </c>
    </row>
    <row r="21" spans="1:8" ht="120" x14ac:dyDescent="0.25">
      <c r="A21" s="2" t="s">
        <v>58</v>
      </c>
      <c r="B21" s="3" t="s">
        <v>56</v>
      </c>
      <c r="C21" s="1" t="s">
        <v>57</v>
      </c>
      <c r="D21" s="2" t="s">
        <v>10</v>
      </c>
      <c r="E21" s="5">
        <v>1</v>
      </c>
      <c r="F21" s="6">
        <v>9972.4</v>
      </c>
      <c r="G21" s="6">
        <f t="shared" si="0"/>
        <v>9972.4</v>
      </c>
      <c r="H21" s="19" t="s">
        <v>98</v>
      </c>
    </row>
    <row r="22" spans="1:8" ht="45.75" customHeight="1" x14ac:dyDescent="0.25">
      <c r="A22" s="2" t="s">
        <v>61</v>
      </c>
      <c r="B22" s="3" t="s">
        <v>59</v>
      </c>
      <c r="C22" s="1" t="s">
        <v>60</v>
      </c>
      <c r="D22" s="2" t="s">
        <v>10</v>
      </c>
      <c r="E22" s="5">
        <v>2</v>
      </c>
      <c r="F22" s="6">
        <v>628</v>
      </c>
      <c r="G22" s="6">
        <f t="shared" si="0"/>
        <v>1256</v>
      </c>
      <c r="H22" s="19" t="s">
        <v>117</v>
      </c>
    </row>
    <row r="23" spans="1:8" ht="45.75" customHeight="1" x14ac:dyDescent="0.25">
      <c r="A23" s="2" t="s">
        <v>64</v>
      </c>
      <c r="B23" s="3" t="s">
        <v>62</v>
      </c>
      <c r="C23" s="1" t="s">
        <v>63</v>
      </c>
      <c r="D23" s="2" t="s">
        <v>10</v>
      </c>
      <c r="E23" s="5">
        <v>2</v>
      </c>
      <c r="F23" s="6">
        <v>628</v>
      </c>
      <c r="G23" s="6">
        <f t="shared" si="0"/>
        <v>1256</v>
      </c>
      <c r="H23" s="19" t="s">
        <v>120</v>
      </c>
    </row>
    <row r="24" spans="1:8" ht="45.75" customHeight="1" x14ac:dyDescent="0.25">
      <c r="A24" s="2" t="s">
        <v>67</v>
      </c>
      <c r="B24" s="3" t="s">
        <v>65</v>
      </c>
      <c r="C24" s="1" t="s">
        <v>66</v>
      </c>
      <c r="D24" s="2" t="s">
        <v>10</v>
      </c>
      <c r="E24" s="5">
        <v>2</v>
      </c>
      <c r="F24" s="6">
        <v>628</v>
      </c>
      <c r="G24" s="6">
        <f t="shared" si="0"/>
        <v>1256</v>
      </c>
      <c r="H24" s="19" t="s">
        <v>119</v>
      </c>
    </row>
    <row r="25" spans="1:8" ht="45.75" customHeight="1" x14ac:dyDescent="0.25">
      <c r="A25" s="2" t="s">
        <v>70</v>
      </c>
      <c r="B25" s="3" t="s">
        <v>68</v>
      </c>
      <c r="C25" s="1" t="s">
        <v>69</v>
      </c>
      <c r="D25" s="2" t="s">
        <v>10</v>
      </c>
      <c r="E25" s="5">
        <v>2</v>
      </c>
      <c r="F25" s="6">
        <v>628</v>
      </c>
      <c r="G25" s="6">
        <f t="shared" si="0"/>
        <v>1256</v>
      </c>
      <c r="H25" s="19" t="s">
        <v>118</v>
      </c>
    </row>
    <row r="26" spans="1:8" ht="45.75" customHeight="1" x14ac:dyDescent="0.25">
      <c r="A26" s="2" t="s">
        <v>73</v>
      </c>
      <c r="B26" s="3" t="s">
        <v>71</v>
      </c>
      <c r="C26" s="1" t="s">
        <v>72</v>
      </c>
      <c r="D26" s="2" t="s">
        <v>10</v>
      </c>
      <c r="E26" s="5">
        <v>2</v>
      </c>
      <c r="F26" s="6">
        <v>628</v>
      </c>
      <c r="G26" s="6">
        <f t="shared" si="0"/>
        <v>1256</v>
      </c>
      <c r="H26" s="19" t="s">
        <v>121</v>
      </c>
    </row>
    <row r="27" spans="1:8" ht="65.25" customHeight="1" x14ac:dyDescent="0.25">
      <c r="A27" s="2" t="s">
        <v>77</v>
      </c>
      <c r="B27" s="3" t="s">
        <v>74</v>
      </c>
      <c r="C27" s="1" t="s">
        <v>75</v>
      </c>
      <c r="D27" s="2" t="s">
        <v>76</v>
      </c>
      <c r="E27" s="11" t="s">
        <v>17</v>
      </c>
      <c r="F27" s="6">
        <v>6375</v>
      </c>
      <c r="G27" s="6">
        <f t="shared" si="0"/>
        <v>25500</v>
      </c>
      <c r="H27" s="19" t="s">
        <v>113</v>
      </c>
    </row>
    <row r="28" spans="1:8" ht="45.75" customHeight="1" x14ac:dyDescent="0.25">
      <c r="A28" s="2" t="s">
        <v>80</v>
      </c>
      <c r="B28" s="3" t="s">
        <v>78</v>
      </c>
      <c r="C28" s="1" t="s">
        <v>79</v>
      </c>
      <c r="D28" s="2" t="s">
        <v>76</v>
      </c>
      <c r="E28" s="11" t="s">
        <v>14</v>
      </c>
      <c r="F28" s="6">
        <v>8620</v>
      </c>
      <c r="G28" s="6">
        <f t="shared" si="0"/>
        <v>25860</v>
      </c>
      <c r="H28" s="19" t="s">
        <v>114</v>
      </c>
    </row>
    <row r="29" spans="1:8" ht="93.75" customHeight="1" x14ac:dyDescent="0.25">
      <c r="A29" s="2" t="s">
        <v>84</v>
      </c>
      <c r="B29" s="3" t="s">
        <v>81</v>
      </c>
      <c r="C29" s="1" t="s">
        <v>82</v>
      </c>
      <c r="D29" s="2" t="s">
        <v>83</v>
      </c>
      <c r="E29" s="11" t="s">
        <v>7</v>
      </c>
      <c r="F29" s="6">
        <v>3200</v>
      </c>
      <c r="G29" s="6">
        <f t="shared" si="0"/>
        <v>3200</v>
      </c>
      <c r="H29" s="19" t="s">
        <v>115</v>
      </c>
    </row>
    <row r="30" spans="1:8" ht="45.75" customHeight="1" x14ac:dyDescent="0.25">
      <c r="A30" s="2" t="s">
        <v>91</v>
      </c>
      <c r="B30" s="3" t="s">
        <v>85</v>
      </c>
      <c r="C30" s="1" t="s">
        <v>86</v>
      </c>
      <c r="D30" s="2" t="s">
        <v>83</v>
      </c>
      <c r="E30" s="11" t="s">
        <v>14</v>
      </c>
      <c r="F30" s="6">
        <v>3207</v>
      </c>
      <c r="G30" s="6">
        <f>F30*E30</f>
        <v>9621</v>
      </c>
      <c r="H30" s="19" t="s">
        <v>116</v>
      </c>
    </row>
    <row r="31" spans="1:8" ht="125.25" customHeight="1" x14ac:dyDescent="0.25">
      <c r="A31" s="15" t="s">
        <v>93</v>
      </c>
      <c r="B31" s="16" t="s">
        <v>94</v>
      </c>
      <c r="C31" s="17" t="s">
        <v>95</v>
      </c>
      <c r="D31" s="2" t="s">
        <v>83</v>
      </c>
      <c r="E31" s="11" t="s">
        <v>7</v>
      </c>
      <c r="F31" s="6">
        <v>5906.4</v>
      </c>
      <c r="G31" s="6">
        <f t="shared" ref="G31" si="1">F31*E31</f>
        <v>5906.4</v>
      </c>
      <c r="H31" s="19" t="s">
        <v>97</v>
      </c>
    </row>
    <row r="32" spans="1:8" x14ac:dyDescent="0.25">
      <c r="A32" s="23" t="s">
        <v>87</v>
      </c>
      <c r="B32" s="23"/>
      <c r="C32" s="23"/>
      <c r="D32" s="23"/>
      <c r="E32" s="23"/>
      <c r="F32" s="23"/>
      <c r="G32" s="12">
        <f>SUM(G4:G31)</f>
        <v>184680.99999999997</v>
      </c>
      <c r="H32" s="21"/>
    </row>
    <row r="33" spans="1:8" x14ac:dyDescent="0.25">
      <c r="A33" s="23" t="s">
        <v>88</v>
      </c>
      <c r="B33" s="23"/>
      <c r="C33" s="23"/>
      <c r="D33" s="23"/>
      <c r="E33" s="23"/>
      <c r="F33" s="23"/>
      <c r="G33" s="12">
        <f>G32/1.07*0.07</f>
        <v>12081.93457943925</v>
      </c>
      <c r="H33" s="21"/>
    </row>
  </sheetData>
  <mergeCells count="3">
    <mergeCell ref="A1:G1"/>
    <mergeCell ref="A32:F32"/>
    <mergeCell ref="A33:F3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Sheet1</vt:lpstr>
      <vt:lpstr>Sheet1!Область_друку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Terra-Med</dc:creator>
  <cp:lastModifiedBy>User</cp:lastModifiedBy>
  <dcterms:created xsi:type="dcterms:W3CDTF">2015-06-05T18:17:20Z</dcterms:created>
  <dcterms:modified xsi:type="dcterms:W3CDTF">2023-03-20T11:57:09Z</dcterms:modified>
</cp:coreProperties>
</file>