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filterPrivacy="1" defaultThemeVersion="124226"/>
  <xr:revisionPtr revIDLastSave="0" documentId="13_ncr:1_{FA7B4E82-FEA3-457B-BEB9-F99E1A54947B}" xr6:coauthVersionLast="36" xr6:coauthVersionMax="47" xr10:uidLastSave="{00000000-0000-0000-0000-000000000000}"/>
  <bookViews>
    <workbookView xWindow="-120" yWindow="-120" windowWidth="20730" windowHeight="11040" xr2:uid="{00000000-000D-0000-FFFF-FFFF00000000}"/>
  </bookViews>
  <sheets>
    <sheet name="змішаний" sheetId="1" r:id="rId1"/>
  </sheets>
  <definedNames>
    <definedName name="_xlnm.Print_Area" localSheetId="0">змішаний!$A$1:$I$66</definedName>
  </definedNames>
  <calcPr calcId="191029"/>
</workbook>
</file>

<file path=xl/calcChain.xml><?xml version="1.0" encoding="utf-8"?>
<calcChain xmlns="http://schemas.openxmlformats.org/spreadsheetml/2006/main">
  <c r="H64" i="1" l="1"/>
  <c r="H63" i="1"/>
  <c r="H62" i="1"/>
  <c r="H61" i="1"/>
  <c r="H60" i="1"/>
  <c r="H59" i="1"/>
  <c r="H58" i="1"/>
  <c r="H57" i="1"/>
  <c r="H56" i="1"/>
  <c r="H55" i="1"/>
  <c r="H54" i="1"/>
  <c r="H53" i="1"/>
  <c r="H52" i="1"/>
  <c r="H51" i="1"/>
  <c r="H50" i="1"/>
  <c r="H49" i="1"/>
  <c r="H48" i="1"/>
  <c r="H47" i="1"/>
  <c r="H46" i="1"/>
  <c r="H45" i="1"/>
  <c r="H44" i="1"/>
  <c r="H43" i="1"/>
  <c r="H42" i="1"/>
  <c r="H41" i="1"/>
  <c r="H40" i="1"/>
  <c r="H39" i="1"/>
  <c r="H38" i="1"/>
  <c r="H65" i="1" l="1"/>
  <c r="H5" i="1" l="1"/>
  <c r="H6" i="1"/>
  <c r="H7" i="1"/>
  <c r="H8" i="1"/>
  <c r="H9" i="1"/>
  <c r="H10" i="1"/>
  <c r="H11" i="1"/>
  <c r="H12" i="1"/>
  <c r="H13" i="1"/>
  <c r="H14" i="1"/>
  <c r="H15" i="1"/>
  <c r="H16" i="1"/>
  <c r="H17" i="1"/>
  <c r="H18" i="1"/>
  <c r="H19" i="1"/>
  <c r="H22" i="1"/>
  <c r="H23" i="1"/>
  <c r="H24" i="1"/>
  <c r="H25" i="1"/>
  <c r="H26" i="1"/>
  <c r="H27" i="1"/>
  <c r="H28" i="1"/>
  <c r="H29" i="1"/>
  <c r="H30" i="1"/>
  <c r="H31" i="1"/>
  <c r="H32" i="1"/>
  <c r="H33" i="1"/>
  <c r="G21" i="1" l="1"/>
  <c r="G20" i="1"/>
  <c r="G4" i="1"/>
  <c r="H4" i="1" l="1"/>
  <c r="H20" i="1"/>
  <c r="H21" i="1"/>
  <c r="H34" i="1" l="1"/>
</calcChain>
</file>

<file path=xl/sharedStrings.xml><?xml version="1.0" encoding="utf-8"?>
<sst xmlns="http://schemas.openxmlformats.org/spreadsheetml/2006/main" count="615" uniqueCount="156">
  <si>
    <t>ціна б/ндс</t>
  </si>
  <si>
    <t>шт</t>
  </si>
  <si>
    <t>Катетер аспіраційний Fr 6</t>
  </si>
  <si>
    <t>Катетер аспіраційний Fr 8</t>
  </si>
  <si>
    <t>Катетер аспіраційний Fr10</t>
  </si>
  <si>
    <t>Катетер аспіраційний Fr12</t>
  </si>
  <si>
    <t>Катетер аспіраційний Fr14</t>
  </si>
  <si>
    <t>Катетер аспіраційний Fr16</t>
  </si>
  <si>
    <t>Катетер живлячий СН 06</t>
  </si>
  <si>
    <t>Катетер живлячий СН 08</t>
  </si>
  <si>
    <t>Катетер живлячий СН 10</t>
  </si>
  <si>
    <t>Катетер живлячий СН 12</t>
  </si>
  <si>
    <t>Катетер нелатон 10 короткі жіночі</t>
  </si>
  <si>
    <t>Катетер нелатон 12</t>
  </si>
  <si>
    <t>Катетер Фолея 2-ходовий 12-20</t>
  </si>
  <si>
    <t>Катетер Фолея 2-ходовий пед 6,8,10</t>
  </si>
  <si>
    <t>Комплект для активного дренажу тип В вміст 150м л</t>
  </si>
  <si>
    <t>Комплект для активного дренажу тип С вміст 150м л</t>
  </si>
  <si>
    <t>Леза для скальпелю   р.10-24</t>
  </si>
  <si>
    <t>Сечоприймач стерильний, 2000 мл</t>
  </si>
  <si>
    <t>Сечоприймач педіатричний стерильний, 100 мл</t>
  </si>
  <si>
    <t>Шпатель одноразовий стерильний Лор</t>
  </si>
  <si>
    <t>Серветка спиртова "MEDICARE" одноразового використання  56х65 мм №100</t>
  </si>
  <si>
    <t>пак</t>
  </si>
  <si>
    <t>шт.</t>
  </si>
  <si>
    <t xml:space="preserve">Канюля внутрішньовенна з ін'єкційним портом, розмір 18G  </t>
  </si>
  <si>
    <t>Канюля внутрішньовенна з ін'єкційним портом, розмір 26G</t>
  </si>
  <si>
    <t>Периферичний  венозний катетер для катетеризації периферичних вен з ін'єкційним портом, розмір 24Gx1”</t>
  </si>
  <si>
    <t xml:space="preserve">Периферичний  венозний катетер для катетеризації периферичних вен, розмір 20Gx1 1/4"  </t>
  </si>
  <si>
    <t>Периферичний  венозний катетер для катетеризації периферичних вен з ін'єкційним портом, розмір 22Gx1"</t>
  </si>
  <si>
    <t>Найменування товару або еквівалент</t>
  </si>
  <si>
    <t>кількість</t>
  </si>
  <si>
    <t>ціна з ндс</t>
  </si>
  <si>
    <t>сума</t>
  </si>
  <si>
    <t>Аспирацийна канюля для багаторазового  взяття медикаментів (повітр фільтр 0,45 мкм та  фільтр  очистки розчину 5 мкм)</t>
  </si>
  <si>
    <t>голка для провідникової анестезії АG20 0,90х150мм Stimuplex</t>
  </si>
  <si>
    <t>голка для провідникової анестезії АG21 0,80х50мм Stimuplex</t>
  </si>
  <si>
    <t>Голка для спинальної аестезії 22Gx1/2  0,7х40ммSpinocan</t>
  </si>
  <si>
    <t>Голка для спинальної аестезії 22Gx1/2 0,7х88ммSpinocan</t>
  </si>
  <si>
    <t>Голка для спінальної анестезії Spinocan® 0,90 x 88 мм, G20 x 3 1/2 дюйма жовта</t>
  </si>
  <si>
    <t>Заглушка IN-Stopper жовта</t>
  </si>
  <si>
    <t>Катетер Certofix® Duo Paed F4 S 413</t>
  </si>
  <si>
    <t>Катетер Certofix® Duo Paed F5 S 513</t>
  </si>
  <si>
    <t>Катетер Certofix® Mono Paed S 110</t>
  </si>
  <si>
    <t>Набір для катетеризації центральних вен Certofix® Mono 215 (Набір для катерерізації центральної вени, одноканальний, катетер G18 ( F4)довжена 15)</t>
  </si>
  <si>
    <t>Набір для катетеризації центральних вен Certofix® Mono 315 (Набір для катерерізації центральної вени, одноканальний, катетер G16( F5)довжена 15см)</t>
  </si>
  <si>
    <t>Набір для катетеризації центральних вен Certofix® Mono 415  (Набір для катерерізації центральної вени, одноканальний, катетер G14 ( F6)довжена15см)</t>
  </si>
  <si>
    <t>набір до епідуральної анестезії (18G голка катетер, фільтр , шприц LOR</t>
  </si>
  <si>
    <t>Краник 3-ходовий</t>
  </si>
  <si>
    <t>Кран трьохходовий для інфузій з подовжувальною трубкою 10 см</t>
  </si>
  <si>
    <t>Для шлункового зондування з діагностичною або лікувальною метою, а також для введення їжі, поживних речовин, лікувальних препаратів у шлунок, або дренування небажаного вмісту шлунку, чи декомпресії шлунку.
Виготовлений з нетоксичного полівінілхлориду.
Має гладку поверхню та атравматичний дистальний кінець заокругленої форми.
Рентгентконтрасна смужка.
Довжина зонда 1235+10мм.
Відкритий кінець, 4 бокові отвори.
Кольорове кодування конектора.
Розміри Fr:  8; 10; 12; 14; 16; 
Стерильний, апірогенний та нетоксичний.
Для одноразового використання.
Індивідуальне пакування.
Термін придатності 5 років з дати виготовлення, вказаної на упаковці.</t>
  </si>
  <si>
    <t>Для санації й аспірації мокроти, слизу з эндотрахеальних, трахеостомічних та ендобронхіальних трубок, верхніх дихальних шляхів, ротової й носової порожнини.
Виготовлений з нетоксичного прозорого полівінілхлориду.
Має гладку поверхню, без сторонніх речовин.
Атравматичний відкритий дистальний кінець з 2-ма боковими отворами.
Конектор типу КАПКОН (KAPKON), що відповідає з’єднувальним елементам будь-якого аспіраційного обладнання.
Вакуум контроль - клапан контролю аспірації.
Рентгенконтрастна смужка по всій довжині.
Довжина катетера не менше 540 мм+5%. 
Ефективна довжина 490 мм+5%.
Розміри Fr: 6; 
Термін придатності 5 років з дати виготовлення, вказаної на упаковці.
Стерильний, апірогенний та нетоксичний.
Для одноразового використання.
Індивідуальне пакування.
Відповідає вимогам стандарту ISO 8836:2019.</t>
  </si>
  <si>
    <t>Для санації й аспірації мокроти, слизу з эндотрахеальних, трахеостомічних та ендобронхіальних трубок, верхніх дихальних шляхів, ротової й носової порожнини.
Виготовлений з нетоксичного прозорого полівінілхлориду.
Має гладку поверхню, без сторонніх речовин.
Атравматичний відкритий дистальний кінець з 2-ма боковими отворами.
Конектор типу КАПКОН (KAPKON), що відповідає з’єднувальним елементам будь-якого аспіраційного обладнання.
Вакуум контроль - клапан контролю аспірації.
Рентгенконтрастна смужка по всій довжині.
Довжина катетера не менше 540 мм+5%. 
Ефективна довжина 490 мм+5%.
Розміри Fr:  8; 
Термін придатності 5 років з дати виготовлення, вказаної на упаковці.
Стерильний, апірогенний та нетоксичний.
Для одноразового використання.
Індивідуальне пакування.
Відповідає вимогам стандарту ISO 8836:2019.</t>
  </si>
  <si>
    <t>Для санації й аспірації мокроти, слизу з эндотрахеальних, трахеостомічних та ендобронхіальних трубок, верхніх дихальних шляхів, ротової й носової порожнини.
Виготовлений з нетоксичного прозорого полівінілхлориду.
Має гладку поверхню, без сторонніх речовин.
Атравматичний відкритий дистальний кінець з 2-ма боковими отворами.
Конектор типу КАПКОН (KAPKON), що відповідає з’єднувальним елементам будь-якого аспіраційного обладнання.
Вакуум контроль - клапан контролю аспірації.
Рентгенконтрастна смужка по всій довжині.
Довжина катетера не менше 540 мм+5%. 
Ефективна довжина 490 мм+5%.
Розміри Fr:  10;  
Термін придатності 5 років з дати виготовлення, вказаної на упаковці.
Стерильний, апірогенний та нетоксичний.
Для одноразового використання.
Індивідуальне пакування.
Відповідає вимогам стандарту ISO 8836:2019.</t>
  </si>
  <si>
    <t>Для санації й аспірації мокроти, слизу з эндотрахеальних, трахеостомічних та ендобронхіальних трубок, верхніх дихальних шляхів, ротової й носової порожнини.
Виготовлений з нетоксичного прозорого полівінілхлориду.
Має гладку поверхню, без сторонніх речовин.
Атравматичний відкритий дистальний кінець з 2-ма боковими отворами.
Конектор типу КАПКОН (KAPKON), що відповідає з’єднувальним елементам будь-якого аспіраційного обладнання.
Вакуум контроль - клапан контролю аспірації.
Рентгенконтрастна смужка по всій довжині.
Довжина катетера не менше 540 мм+5%. 
Ефективна довжина 490 мм+5%.
Розміри Fr: 12; 
Термін придатності 5 років з дати виготовлення, вказаної на упаковці.
Стерильний, апірогенний та нетоксичний.
Для одноразового використання.
Індивідуальне пакування.
Відповідає вимогам стандарту ISO 8836:2019.</t>
  </si>
  <si>
    <t>Для санації й аспірації мокроти, слизу з эндотрахеальних, трахеостомічних та ендобронхіальних трубок, верхніх дихальних шляхів, ротової й носової порожнини.
Виготовлений з нетоксичного прозорого полівінілхлориду.
Має гладку поверхню, без сторонніх речовин.
Атравматичний відкритий дистальний кінець з 2-ма боковими отворами.
Конектор типу КАПКОН (KAPKON), що відповідає з’єднувальним елементам будь-якого аспіраційного обладнання.
Вакуум контроль - клапан контролю аспірації.
Рентгенконтрастна смужка по всій довжині.
Довжина катетера не менше 540 мм+5%. 
Ефективна довжина 490 мм+5%.
Розміри Fr: 14;  
Термін придатності 5 років з дати виготовлення, вказаної на упаковці.
Стерильний, апірогенний та нетоксичний.
Для одноразового використання.
Індивідуальне пакування.
Відповідає вимогам стандарту ISO 8836:2019.</t>
  </si>
  <si>
    <t>Для санації й аспірації мокроти, слизу з эндотрахеальних, трахеостомічних та ендобронхіальних трубок, верхніх дихальних шляхів, ротової й носової порожнини.
Виготовлений з нетоксичного прозорого полівінілхлориду.
Має гладку поверхню, без сторонніх речовин.
Атравматичний відкритий дистальний кінець з 2-ма боковими отворами.
Конектор типу КАПКОН (KAPKON), що відповідає з’єднувальним елементам будь-якого аспіраційного обладнання.
Вакуум контроль - клапан контролю аспірації.
Рентгенконтрастна смужка по всій довжині.
Довжина катетера не менше 540 мм+5%. 
Ефективна довжина 490 мм+5%.
Розміри Fr: 16, 
Термін придатності 5 років з дати виготовлення, вказаної на упаковці.
Стерильний, апірогенний та нетоксичний.
Для одноразового використання.
Індивідуальне пакування.
Відповідає вимогам стандарту ISO 8836:2019.</t>
  </si>
  <si>
    <t>Для забезпечення ентерального живлення та введення лікувальних препаратів.
Виготовлений з нетоксичного прозорого полівінілхлориду.
Гладка поверхня, без сторонніх речовин.
Атравматичний дистальний кінець заокругленої форми, що запобігає травмуванню тканин при введенні катетера. 
Два бокових отвори.
Конектор типу Luer slip (Луєр сліп) з захисним ковпачком.
Кольорове кодування розміру.
Рентгенконтрастна смужка по всій довжині.
Градуювання для точного розміщення катетеру.
Довжина катетера не менше 510+10 мм. 
Корисна довжина 495+10 мм.
Розміри Fr6,  
Термін придатності 5 років з дати виготовлення, вказаної на упаковці.
Стерильний, апірогенний та нетоксичний.
Для одноразового використання.
Індивідуальне пакування.
Відповідає вимогам стандарту ISO 10993-7.</t>
  </si>
  <si>
    <t>Для забезпечення ентерального живлення та введення лікувальних препаратів.
Виготовлений з нетоксичного прозорого полівінілхлориду.
Гладка поверхня, без сторонніх речовин.
Атравматичний дистальний кінець заокругленої форми, що запобігає травмуванню тканин при введенні катетера. 
Два бокових отвори.
Конектор типу Luer slip (Луєр сліп) з захисним ковпачком.
Кольорове кодування розміру.
Рентгенконтрастна смужка по всій довжині.
Градуювання для точного розміщення катетеру.
Довжина катетера не менше 510+10 мм. 
Корисна довжина 495+10 мм.
Розміри  Fr8,  
Термін придатності 5 років з дати виготовлення, вказаної на упаковці.
Стерильний, апірогенний та нетоксичний.
Для одноразового використання.
Індивідуальне пакування.
Відповідає вимогам стандарту ISO 10993-7.</t>
  </si>
  <si>
    <t>Для забезпечення ентерального живлення та введення лікувальних препаратів.
Виготовлений з нетоксичного прозорого полівінілхлориду.
Гладка поверхня, без сторонніх речовин.
Атравматичний дистальний кінець заокругленої форми, що запобігає травмуванню тканин при введенні катетера. 
Два бокових отвори.
Конектор типу Luer slip (Луєр сліп) з захисним ковпачком.
Кольорове кодування розміру.
Рентгенконтрастна смужка по всій довжині.
Градуювання для точного розміщення катетеру.
Довжина катетера не менше 510+10 мм. 
Корисна довжина 495+10 мм.
РозміриFr10,
Термін придатності 5 років з дати виготовлення, вказаної на упаковці.
Стерильний, апірогенний та нетоксичний.
Для одноразового використання.
Індивідуальне пакування.
Відповідає вимогам стандарту ISO 10993-7.</t>
  </si>
  <si>
    <t>Для забезпечення ентерального живлення та введення лікувальних препаратів.
Виготовлений з нетоксичного прозорого полівінілхлориду.
Гладка поверхня, без сторонніх речовин.
Атравматичний дистальний кінець заокругленої форми, що запобігає травмуванню тканин при введенні катетера. 
Два бокових отвори.
Конектор типу Luer slip (Луєр сліп) з захисним ковпачком.
Кольорове кодування розміру.
Рентгенконтрастна смужка по всій довжині.
Градуювання для точного розміщення катетеру.
Довжина катетера не менше 510+10 мм. 
Корисна довжина 495+10 мм.
Розміри , Fr12, 
Термін придатності 5 років з дати виготовлення, вказаної на упаковці.
Стерильний, апірогенний та нетоксичний.
Для одноразового використання.
Індивідуальне пакування.
Відповідає вимогам стандарту ISO 10993-7.</t>
  </si>
  <si>
    <t>Для катетеризації сечового міхура у жінок.
Виготовлений з нетоксичного полівінілхлориду
Гладка поверхня, без сторонніх речовин.
Атравматичний дистальний кінець заокругленої форми, що запобігає травмуванню тканин при введенні катетера.
Два латеральних вічка для ефективного дренажу.
Довжина катетера не менше 238 мм. 
Розміри Fr: 10;   
Кольорове кодування конектора.
Конектор, що підходить до сечоприймачів будь-якого типу.
Стерильний, апірогенний та нетоксичний.
Для одноразового використання.
Індивідуальне пакування.
Відповідає вимогам стандарту ISO 20696.</t>
  </si>
  <si>
    <t>Для катетеризації сечового міхура у чоловіків.
Виготовлений з нетоксичного полівінілхлориду
Гладка поверхня, без сторонніх речовин.
Атравматичний дистальний кінець заокругленої форми, що запобігає травмуванню тканин при введенні катетера.
Два латеральних вічка для ефективного дренажу.
Довжину катетера не менше 400 мм. 
Розміри Fr:  12; 
Кольорове кодування конектора.
Конектор, що підходить до сечоприймачів будь-якого типу.
Стерильний, апірогенний та нетоксичний.
Для одноразового використання.
Індивідуальне пакування.
Термін придатності 5 років з дати, вказаної на упаковці.
Відповідає вимогам стандарту ISO 20696.</t>
  </si>
  <si>
    <t>Для тривалої катетеризації сечового міхура, та проведення лікувальних маніпуляцій у дорослих.
Виготовлений з натурального латексу та оброблений силіконом.
Два бічні отвори для ефективного дренажу.
Два ходи.
Гладка поверхня, без сторонніх речовин.
Атравматичний дистальний кінець заокругленої форми, що запобігає травмуванню тканин при введенні катетера.
Безпечне і симетричне надування балона.
Об’єм балону 30мл (Fr12-30), 5 мл (Fr8-10), 3 мл (Fr6).
Довжина катетера 397-398 мм (Fr12-30), не менше 268 (Fr6-10).
Корисна довжина 336-338 мм (Fr12-30), 207 мм (Fr6-10).
Розміри Fr: 12; 14; 16, 18, 20, 
Кольорове кодування розмірів.
Стерильний, апірогенний та нетоксичний.
Для одноразового використання.
Індивідуальне пакування.
Відповідає вимогам стандарту ISO 20696.</t>
  </si>
  <si>
    <t>Для тривалої катетеризації сечового міхура, та проведення лікувальних маніпуляцій у дорослих.
Виготовлений з натурального латексу та оброблений силіконом.
Два бічні отвори для ефективного дренажу.
Два ходи.
Гладка поверхня, без сторонніх речовин.
Атравматичний дистальний кінець заокругленої форми, що запобігає травмуванню тканин при введенні катетера.
Безпечне і симетричне надування балона.
Об’єм балону 30мл (Fr12-30), 5 мл (Fr8-10), 3 мл (Fr6).
Довжина катетера 397-398 мм (Fr12-30), не менше 268 (Fr6-10).
Корисна довжина 336-338 мм (Fr12-30), 207 мм (Fr6-10).
Розміри Fr: 6; 8; 10;  
Кольорове кодування розмірів.
Стерильний, апірогенний та нетоксичний.
Для одноразового використання.
Індивідуальне пакування.
Відповідає вимогам стандарту ISO 20696.</t>
  </si>
  <si>
    <t>Для всіх видів хірургічних втручань в лікувально-профілактичних закладах.
Виготовлені зі сталі.          
Легко вставляються та виймаються з ручки.
Стерилізовані гамма – випромінюванням.
Орієнтовані та викладені в одну сторону.
Гнучкість не більше 0,1 мм.	
Нерівність не більше 0,8 µм.
Термін придатності 5 років з дати виробництва, вказаної на упаковці.
Розміри: 10, 11, 12, 15, 18, 19, 20, 21, 22, 23, 24, 
Стерильні, апірогенні та нетоксичні.
Для одноразового використання.             
Індивідуальне пакування.
Леза розмірів з 10 по 17 - під універсальну ручку (утримувач) для хірургічного леза малу;
Леза розмірів з 18 по 36 - під універсальну ручку (утримувач) для хірургічного леза велику.</t>
  </si>
  <si>
    <t>Для збору сечі у дорослих.
Прозорі стінки мішка об’єм не менше 2 000 мл. 
Довжина мішка не менше 300мм.
Довга гнучка трубка довжиною не менше 900 мм.
Мінімальний діаметр трубки не менше 5,0 мм.
Конічний конектор з копачком на кінці трубки.
Підходити до любого розміру і типу катетера.
Складається з:
-	мішка для збору сечі; 
-	клапана зливу;
-	з’єднувальної трубки.
Клапан зворотного току сечі.
Виготовлений з м’якого полівінілхлориду.
Стерильний, апірогенний та нетоксичний.
Для одноразового використання.
Індивідуальне пакування.
Відповідає вимогам стандарту ISO 8669-2.</t>
  </si>
  <si>
    <t>Для збору сечі у дітей.
Об’єм, не більше 100 мл. 
Універсальний - для хлопчиків та дівчаток.  
Прозорі стінки мішка. 
Виготовлений з прозорого поліетилену.
Клейова основа у вигляді гіпоалергенного спеціального фіксуючого пристрою, що забезпечує надійне прилипання
Бокова шкала градуювання від 10 мл до 100 мл. 
Термін придатності 5 років з дати, вказаної на упаковці.
Стерильний, апірогенний та нетоксичний.
Для одноразового використання.
Індивідуальне пакування.
Відповідає вимогам стандарту ISO 8669-2.</t>
  </si>
  <si>
    <t>Для довготривалого введення лікарських засобів у периферичні вени.
Тригранне загострення голки.
Голка з медичної нержавіючої сталі.
Має ін’єкційний клапан (боковий порт), що закривається ковпачком для додаткових внутрішньовенних введень.
Павільйон  з типом з’єднання Луєр сліп та Луєр.
Гнучкі крильця, що компенсують кут пункції.
Камера зворотнього току («вікно візуалізації»), що дозволяє одержати миттєве підтвердження потрапляння катетера в кровоносну судину і зменшити спроби катетерізації.
Виготовлена:
-	Ковпачок, канюля та «крильця»  голки з поліпропілену.
-	Насадка з клапаном Луєр локк (luer lokk) з поліетилену.
-	катетер з політетрафторетилен (PTFE, Teflon) або фторетиленпропилен (FEP) – матеріали з дуже високим рівнем біологічної сумісності, що добре ковзають і представляють мінімальну небезпеку тромбоутворення. 
-	Голка з нержавіючої сталі.
-	Камера зворотнього току з поліпропілену.
Кольорове кодування розмірів.
Інтегрована рентгенконтрасна смужка допомагає візуалізувати катетер в кровоносній судині.
Насадка з клапаном та гвинтовим з’єднанням.
Розмір G 18; довжина не більше 45мм; внутрішній діаметр не менше 0,9 мм та зовнішній діаметр не більше 1,3 мм, швидкість потоку не менше 80 мл/хв.
Розмір G 20; довжина не більше 32мм; внутрішній діаметр не менше 0,8 мм та зовнішній діаметр не більше 1,1 мм, швидкість потоку не менше 54 мл/хв.
Розмір G 22; довжину не більше 25мм; внутрішній діаметр не менше 0,6 мм та зовнішній діаметр не більше 0.9 мм, швидкість потоку не менше 33 мл/хв.
Розмір G 24; довжина не більше 19мм; внутрішній діаметр не менше 0,5 мм та зовнішній діаметр не більше 0,7 мм, швидкість потоку не менше 20 мл/хв.
Розмір G 26; довжина не більше 19мм; внутрішній діаметр не менше 0,4 мм та зовнішній діаметр не більше 0,6 мм, швидкість потоку не менше 15 мл/хв.
Стерильна, апірогенна та нетоксична.
Для одноразового використання.
Індивідуальне пакування.
Термін придатності 5 років з дати виготовлення, вказаної на упаковці.
Відповідає вимогам стандарту ДСТУ EN ISO 10555-1.</t>
  </si>
  <si>
    <t>Калоприймач Proxima+ однокомпонентний відкритий  мішок з фільтром прозорий 10-70 мм</t>
  </si>
  <si>
    <t xml:space="preserve">Голка для спінальної анестезії Spinocan® 0,53 x 75 мм, </t>
  </si>
  <si>
    <t xml:space="preserve">Голка для спінальної анестезії Spinocan® 0,7 x 75 мм, </t>
  </si>
  <si>
    <t xml:space="preserve">Набір для внутрішньовенного введення Infusomat® Space Line, 250/145 см, тип «Трансфузія» з фільтром </t>
  </si>
  <si>
    <t>Набір для внутрішньовенного введення Infusomat® Space Line, 250/145 см, Cтандарт</t>
  </si>
  <si>
    <t>Набір для внутрішньовенного введення Infusomat® Space Line, тип "Стандарт", 300 см</t>
  </si>
  <si>
    <t>Набір для внутрішньовенного введення Infusomat® Space Line, 250/145 см, світлозахисна (помаранчевий)</t>
  </si>
  <si>
    <t>Набір для внутрішньовенного введення Infusomat® plus Line тип "Трасфузія" ПВХ 200 мкм 240 /150 cм</t>
  </si>
  <si>
    <t>Набір для внутрішньовенного введення Infusomat® plus Line ПВХ Стандарт 240 /150 см</t>
  </si>
  <si>
    <t>Набір для внутрішньовенного введення Infusomat® plus Line  Safe Set світлозахисний PUR 240 /150 см</t>
  </si>
  <si>
    <t>Фільтр інфузійний Sterifix® Paed 0,2 мкм</t>
  </si>
  <si>
    <t>Ціна без ПДВ</t>
  </si>
  <si>
    <t>Ціна з ПДВ</t>
  </si>
  <si>
    <t>мтв</t>
  </si>
  <si>
    <t>Комплект використовується   в загальній хірургії для активного дренування операційних ран та гнійних порожнин 
	Контейнери для дренажу виготовлені з з ПЕ з трубками 3 ПВХ, затискачами  і фіксуючою пов’язкою
	Контейнер на 150   мл;
	2 відсмоктувальні трубки ;
	Герметичне зєднання сильфону та трубок
	відкритий, заокруглений дистальний кінець трубок ;
	стерилізований оксидом етилену.</t>
  </si>
  <si>
    <t>Комплект використовується   в загальній хірургії для активного дренування операційних ран та гнійних порожнин 
	Контейнери для дренажу виготовлені з з ПЕ з трубками 3 ПВХ, затискачами  і фіксуючою пов’язкою
	Контейнер на 150 мл;
	1 відсмоктувальна трубка 
	1трубка для випорожнення з універсальним конектором ,після відповідного  підрізання з’єднується з дренажними трубками CH-6-18   ;
	Герметичне з’єднання сильфону та трубки;
	відкритий, заокруглений дистальний кінець трубки ;
	стерилізований оксидом етилену.</t>
  </si>
  <si>
    <t>Для зовнішнього місцевого застосування в якості антисептичного засобу, для обробки шкіри, дезінфекції рук, підготовки операційного поля та місць проколів (пункцій, ін’єкцій) або інших поверхонь, які потребують дезінфекції.
Виготовлена з нетканного матеріалу спанлейсу.
Розміри 56+3мм х 65+5мм.
Просочена 70% розчином ізопропілового спирту.
Вміст рідини не менше 0,42+0,03г.
Коефіцієнт ефективності від бактерій та грибів ≥90%.
Нестерильна.
Для одноразового використання.
Запакована у індивідуальний паперово-фольгований пакет.
Пакування по 100 шт.
Термін придатності 5 років з дати, вказаної на упаковці.</t>
  </si>
  <si>
    <t>КОД НК 024:2019</t>
  </si>
  <si>
    <t>14202 Шлунково-кишкова трубка</t>
  </si>
  <si>
    <t>34923-Катетер аспіраційної системи, загального призначення</t>
  </si>
  <si>
    <t>45603-Уретральний катетер для разового дренування</t>
  </si>
  <si>
    <t>32031- Набір для постійної уретральної катетеризації</t>
  </si>
  <si>
    <t>37445-Лезо скальпеля, одноразового використання</t>
  </si>
  <si>
    <t>47459-Сечоприймач системи моніторення сечовипускання</t>
  </si>
  <si>
    <t>47237-Серветка для очищення шкіри</t>
  </si>
  <si>
    <t>36257 - Катетер венозний центральний, що вводиться периферично</t>
  </si>
  <si>
    <t>застосовується для взяття біологічного матеріалу з
сечовивідного (цервікального) каналу у чоловіків і жінок (уретри</t>
  </si>
  <si>
    <t>Зонд урогенітальний універсальний</t>
  </si>
  <si>
    <t>призначений для огляду ротової порожнини при
отоларингологічному обстеженні.</t>
  </si>
  <si>
    <t>однокомпонентний відкритий  мішок з фільтром прозорий 10-70 мм</t>
  </si>
  <si>
    <t>2461 Шпатель для язика оглядовий (Шпатель оглядовий ЛОР, пластиковий)</t>
  </si>
  <si>
    <t>Зонд шлунков рентгенкон,8;10;12;16</t>
  </si>
  <si>
    <t>Канюлі, для багаторазового взяття медикаментів з антибактеріальним фільтром для фільтрації повітря та фільтром тонкої очистки розчину.(повітр фільтр 0,45 мкм та  фільтр  очистки розчину 5 мкм</t>
  </si>
  <si>
    <t>Голка для спінальної анестезії Spinocan  0,70 х 40 мм, G22 х 1 1/2 дюйма чорна</t>
  </si>
  <si>
    <t>Голка зі зрізом типу Квінке для діагностичних та терапевтичних люмбальних пункцій, спінальної анестезії.повинна мати розмір 0,70 х 88 мм, G22 х 3 1/2 дюйма чорна</t>
  </si>
  <si>
    <t>Голка зі зрізом типу Квінке для діагностичних та терапевтичних люмбальних пункцій, спінальної анестезії.повинна мати розмір0,90 x 88 мм, G20 x 3 1/2 дюйма жовта</t>
  </si>
  <si>
    <t>Голка зі зрізом типу Квінке для діагностичних та терапевтичних люмбальних пункцій, спінальної анестезії.повинна мати розмір  0,53 x 75 мм, G 25 x 3 дюйма оранжева</t>
  </si>
  <si>
    <t>Голка зі зрізом типу Квінке для діагностичних та терапевтичних люмбальних пункцій, спінальної анестезії.повинна мати розмір0,70 х75 мм, G22 х 3 дюйма чорна</t>
  </si>
  <si>
    <t>Ізольована голка зі зрізом 30° з неізольованим зрізом (тип А), подовжувальною трубкою, та кабелем з роз’ємом для під’єднання до стимулятора Stimuplex	.
Використовувані матеріали: ПВХ, ПП, ЕП, нержавіюча сталь, олово-бронзовий сплав, мідь. 
Голка з ізоляцією для провідникової анестезії Stimuplex® А 20 G x 6” 0,90 x 150 мм</t>
  </si>
  <si>
    <t>Ізольована голка зі зрізом 30° з неізольованим зрізом (тип А), подовжувальною трубкою, та кабелем з роз’ємом для під’єднання до стимулятора Stimuplex	.
Використовувані матеріали: ПВХ, ПП, ЕП, нержавіюча сталь, олово-бронзовий сплав, мідь. 
Голка з ізоляцією для провідникової анестезії Stimuplex А 21 G x 2” 0,80 x 50 мм</t>
  </si>
  <si>
    <t>Заглушка на катетер чи подовжувач зі з’єднанням типу Люер-Лок з мембраною для негайної ін’єкції. Технічні характеристики: Не містить латексу. З’єднання Люер-Лок, внутрішня різьба</t>
  </si>
  <si>
    <t xml:space="preserve">10729 - Набір для катетеризації центральних вен з двоканальним </t>
  </si>
  <si>
    <t>16825 -  Захисний ковпачок для шприца</t>
  </si>
  <si>
    <t>35212-Голка спінальна одноразового використання</t>
  </si>
  <si>
    <t>36244 – Набір для внутрішньовенних вливань через інфузійний контролер;</t>
  </si>
  <si>
    <t xml:space="preserve">Вимоги: вбудована в інфузійну систему крапельна камера з інфузійним фільтром 15 мкм З’єднанням Луер-Лок </t>
  </si>
  <si>
    <t xml:space="preserve">сума </t>
  </si>
  <si>
    <t>35833 — Електричний інфузійний насос, призначений для введення, одноразовий</t>
  </si>
  <si>
    <t>системи, що дозволяють проводити інфузію під тиском, повинна мати  фільтр 200 мкм</t>
  </si>
  <si>
    <t>Вбудована в інфузійну систему крапельна камера з інфузійним фільтром 15 мкм та вбудованим вентиляційним каналом з захистним ковпачком.
Роликовий регулятор.
Світлозахисна (Помаранчева) для захисту препаратів від УФ випромінювання до 520 нм	
Об’єм заповнення: 17,8 мл
Діаметр: 3,0 x 4,1
Довжина: 240 см.
З’єднання : Луер-Лок
Матеріал трубки: Поліуретан</t>
  </si>
  <si>
    <t xml:space="preserve">Вбудована в інфузійну систему крапельна камера з інфузійним фільтром 15 мкм та вбудованим вентиляційним каналом з захистним ковпачком.
Роликовий регулятор.
Світлозахисна (Помаранчева) для захисту препаратів від УФ випромінювання 
</t>
  </si>
  <si>
    <t>Оригінальні лінії Інфузомат для застосування з волюметрічнимі насосами
У систему входить:
крапельна камера відповідає датчику крапель;
інфузійний фільтр 15 μм;
роликовий затискач;</t>
  </si>
  <si>
    <t>20 капель 1 мл ± 0,1 мл
Фильтр 15 мкм</t>
  </si>
  <si>
    <t>системи, що дозволяють проводити інфузію під тиском</t>
  </si>
  <si>
    <t>60839 - Фільтр бактеріальний для медичних газів, стерильний, одноразового використання</t>
  </si>
  <si>
    <t>16858 – Ін’єкційний порт для катетера</t>
  </si>
  <si>
    <t>Використовувані матеріали: поліпропілен, поліетилен, 
Кут повороту 3600, п’ять робочих позицій. Фіксація позиції клацанням.
Резистентність до тиску в системі
до 4 БарЗ’єднання: Люер-Лок</t>
  </si>
  <si>
    <t>96-год.  фільтр з мембраной 0,22 мкм для забезпечення фільтрації розчинів зі швидкістю потоку 6 мл/хв Фільтр інфузійний Sterifix® Paed 0,2 мкм</t>
  </si>
  <si>
    <t xml:space="preserve">катетеризація центральних вен за методикою Сельдінгера
Повинен мати склад набору: Одноканальний катетер з маркуванням в см, м’яким кінчиком і з’єднанням Луер-лок, маркуванням каналів та зажимом.
Зовнішній діаметр катетера 0,9 мм, довжина катетеру 10 см, внутрішній канал 0,6 мм, швидкість потокуу 12 мл/хв. Пункційна голка тонкостінна, G21 тип S, довжина 38 мм, профільований прозорий павільйон, Луер-лок. Дилятатор пластиковий, цільнолітий. Провідник металевий гнучкий з маркуванням по довжині (0,46мм х 25см), з J-образним кінчиком, в круглому футлярі з направлювачем та упором для пальцю. Конектор Люер-лок. Рухомі і фіксовані крильця з 2-ма отворами для фіксації лігатурою. </t>
  </si>
  <si>
    <t>31075
Калоприймач для кишкової стоми відкритого типу, однокомпонентний</t>
  </si>
  <si>
    <t>Одноканальний катетер з розміткою незмивною в см, м'яким округленим кінчиком і з'єднувачем Люэр лок, маркуванням каналу і зажимом.
Зовнішній діаметр катетера 14G / 2,1 мм, довжина катетера 20см.
Пункційна голка тонкостінна, з овальним зрізом; прозорий профільований павільйон, Люэр лок.
Дилататор пластиковий, суцільнолитий.
Металевий провідник гнучкий, маркований, із J-подібним кінцем, у круглому футлярі з направителем і пальцевим упором. Пересуваються і фіксуються крильця з 2-ма отворами для фіксації лігатурою.
Заглушка з еластичною ін'єкційної вставкою.</t>
  </si>
  <si>
    <t>Набор сдвуканальним катетером для установки по методу Сільденгера ,зігнутостійкий  проводнік с J-накінечником
Одноканальнй катетер 22 G</t>
  </si>
  <si>
    <t>Одноразовий стерильний набір для встановлення одноканальних центральних венозних катетерів Цертофікс Моно;Провідник гнучкий сталевий з J-подібним кінчикомкатетер G18 ( F4)довжена 15)</t>
  </si>
  <si>
    <t>Одноразовий стерильний набір для встановлення одноканальних центральних венозних катетерів катетер G16( F5)довжена 15см)</t>
  </si>
  <si>
    <t>Одноразовий стерильний набір для встановлення одноканальних центральних венозних катетеріводноканальний, катетер G14 ( F6)довжена15см)</t>
  </si>
  <si>
    <t xml:space="preserve"> подовжувальною трубкою 10 см</t>
  </si>
  <si>
    <t>одиниця вимыру</t>
  </si>
  <si>
    <t>18G голка катетер, фільтр , шприц LOR</t>
  </si>
  <si>
    <t>42835 -
Зонд уретральний, одноразовий</t>
  </si>
  <si>
    <t>63257 Уретральний / надлобковий катетер-клапан-з'єднувач</t>
  </si>
  <si>
    <t xml:space="preserve">Ємність для бульбашкового зволожувача кисню </t>
  </si>
  <si>
    <t>60699-Камера зволоження повітря для лінії вдиху одноразового використання</t>
  </si>
  <si>
    <t>Ємність-зволожувач використовується для подачі зволоженого кисню до пацієнта при проведенні оксигенотерапії.
Ємність з прозорого матеріалу з позначками верхнього та нижнього рівнів води.
Кришка ємності з конектором діаметром 22 мм для трубки для подачі кисню до паціента та різьбовим конектором для під’єднання до джерела подачі кисню;
В комплекті конектор прямий  ID22мм/ OD6мм.
Нестерильна.
Термін придатності 3 роки від дати виготовлення, що зазначено на упаковці
Індивідуальне пакування.</t>
  </si>
  <si>
    <t>Подовжувач інфузійних магістралей 2-ходовий (3,0 x 4,1мм; з конектором для безголкового доступу)</t>
  </si>
  <si>
    <t>36244-Набір для внутрішньовенних вливань через інфузійний контролер</t>
  </si>
  <si>
    <t>Для застосування в інфузійній терапії.
Два конектора для безголкового доступу.
Нез’ємні захистні механізми в конекторах  для запобігання витікання крові та розчинів та виключення потрапляння повітря в інфузійну магістраль.
Прозора для візуалізації потоку.
Стійка до перегину.
Основний конектор Луэр Локк.
З полівінілхлориду.
Зовнішній діаметр 4,1 мм, внутрішній 3,0 мм.
2 ковзаючих затискача.
Довжина подовжувальної лінії не більше 22 см.
Стерильна, апірогенна та нетоксична.
Для одноразового використання.
Індивідуальне пакування.</t>
  </si>
  <si>
    <t>№ п/п</t>
  </si>
  <si>
    <t>Код НК</t>
  </si>
  <si>
    <t xml:space="preserve">кількість </t>
  </si>
  <si>
    <t>№п/п</t>
  </si>
  <si>
    <t>од.вим</t>
  </si>
  <si>
    <t>ВСЬОГО по лоту №1:</t>
  </si>
  <si>
    <t>Лот №1 - витратні матеріали:</t>
  </si>
  <si>
    <t>Лот №2 - витратні матеріали:</t>
  </si>
  <si>
    <t>ВСЬОГО по лоту №2:</t>
  </si>
  <si>
    <t>Медико-технічні вимоги</t>
  </si>
  <si>
    <t>Обгрунтування технічних, якісних і кількісних характеристик:   на закупівлю код ДК 021:2015 – 33140000-3 - медичні матеріали  (Лот №1 - витратні матеріали; Лот №2 - витратні матеріали)  на 2023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</si>
</sst>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charset val="204"/>
      <scheme val="minor"/>
    </font>
    <font>
      <b/>
      <sz val="11"/>
      <color theme="1"/>
      <name val="Calibri"/>
      <family val="2"/>
      <charset val="204"/>
      <scheme val="minor"/>
    </font>
    <font>
      <sz val="10"/>
      <name val="Times New Roman"/>
      <family val="1"/>
      <charset val="204"/>
    </font>
    <font>
      <sz val="8"/>
      <name val="Arial"/>
      <family val="2"/>
    </font>
    <font>
      <sz val="12"/>
      <name val="RotisSansSerif"/>
      <family val="2"/>
    </font>
    <font>
      <b/>
      <sz val="8"/>
      <color theme="1"/>
      <name val="Calibri"/>
      <family val="2"/>
      <charset val="204"/>
      <scheme val="minor"/>
    </font>
    <font>
      <sz val="8"/>
      <color theme="1"/>
      <name val="Calibri"/>
      <family val="2"/>
      <charset val="204"/>
      <scheme val="minor"/>
    </font>
    <font>
      <b/>
      <sz val="10"/>
      <color theme="1"/>
      <name val="Calibri"/>
      <family val="2"/>
      <charset val="204"/>
      <scheme val="minor"/>
    </font>
    <font>
      <sz val="10"/>
      <color theme="1"/>
      <name val="Calibri"/>
      <family val="2"/>
      <charset val="204"/>
      <scheme val="minor"/>
    </font>
    <font>
      <b/>
      <sz val="11"/>
      <color rgb="FFFF0000"/>
      <name val="Calibri"/>
      <family val="2"/>
      <charset val="204"/>
      <scheme val="minor"/>
    </font>
    <font>
      <b/>
      <sz val="8"/>
      <name val="Times New Roman"/>
      <family val="1"/>
      <charset val="204"/>
    </font>
    <font>
      <sz val="8"/>
      <name val="Times New Roman"/>
      <family val="1"/>
      <charset val="204"/>
    </font>
    <font>
      <sz val="8"/>
      <color theme="1"/>
      <name val="Arial"/>
      <family val="2"/>
    </font>
    <font>
      <sz val="8"/>
      <color theme="1"/>
      <name val="Arial"/>
      <family val="2"/>
      <charset val="204"/>
    </font>
    <font>
      <sz val="11"/>
      <name val="Calibri"/>
      <family val="2"/>
      <charset val="204"/>
      <scheme val="minor"/>
    </font>
    <font>
      <b/>
      <sz val="8"/>
      <name val="Calibri"/>
      <family val="2"/>
      <charset val="204"/>
      <scheme val="minor"/>
    </font>
    <font>
      <b/>
      <sz val="11"/>
      <color theme="1"/>
      <name val="Times New Roman"/>
      <family val="1"/>
      <charset val="204"/>
    </font>
    <font>
      <sz val="11"/>
      <color theme="1"/>
      <name val="Times New Roman"/>
      <family val="1"/>
      <charset val="204"/>
    </font>
    <font>
      <sz val="8"/>
      <color theme="1"/>
      <name val="Times New Roman"/>
      <family val="1"/>
      <charset val="204"/>
    </font>
    <font>
      <sz val="10"/>
      <color theme="1"/>
      <name val="Times New Roman"/>
      <family val="1"/>
      <charset val="204"/>
    </font>
    <font>
      <b/>
      <sz val="10"/>
      <color theme="1"/>
      <name val="Times New Roman"/>
      <family val="1"/>
      <charset val="204"/>
    </font>
    <font>
      <sz val="11"/>
      <name val="Times New Roman"/>
      <family val="1"/>
      <charset val="204"/>
    </font>
    <font>
      <b/>
      <sz val="8"/>
      <name val="Arial"/>
      <family val="2"/>
      <charset val="204"/>
    </font>
    <font>
      <b/>
      <sz val="10"/>
      <name val="Times New Roman"/>
      <family val="1"/>
      <charset val="204"/>
    </font>
    <font>
      <b/>
      <sz val="12"/>
      <color theme="1"/>
      <name val="Times New Roman"/>
      <family val="1"/>
      <charset val="204"/>
    </font>
    <font>
      <b/>
      <sz val="12"/>
      <name val="Times New Roman"/>
      <family val="1"/>
      <charset val="204"/>
    </font>
    <font>
      <sz val="12"/>
      <color theme="1"/>
      <name val="Times New Roman"/>
      <family val="1"/>
      <charset val="204"/>
    </font>
    <font>
      <b/>
      <sz val="14"/>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CCEC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3" fillId="0" borderId="0"/>
    <xf numFmtId="0" fontId="4" fillId="0" borderId="0"/>
  </cellStyleXfs>
  <cellXfs count="69">
    <xf numFmtId="0" fontId="0" fillId="0" borderId="0" xfId="0"/>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3" borderId="2" xfId="0" applyFont="1" applyFill="1" applyBorder="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wrapText="1"/>
    </xf>
    <xf numFmtId="2" fontId="0" fillId="0" borderId="0" xfId="0" applyNumberFormat="1" applyAlignment="1">
      <alignment horizontal="center" vertical="center" wrapText="1"/>
    </xf>
    <xf numFmtId="0" fontId="9" fillId="0" borderId="0" xfId="0" applyFont="1" applyAlignment="1">
      <alignment horizontal="center" vertical="center" wrapText="1"/>
    </xf>
    <xf numFmtId="0" fontId="9" fillId="0" borderId="0" xfId="0" applyFont="1"/>
    <xf numFmtId="0" fontId="10" fillId="0" borderId="1" xfId="0" applyFont="1" applyBorder="1" applyAlignment="1">
      <alignment horizontal="center" vertical="center" wrapText="1"/>
    </xf>
    <xf numFmtId="0" fontId="6" fillId="0" borderId="2" xfId="0" applyFont="1" applyBorder="1" applyAlignment="1">
      <alignment horizontal="center" vertical="center" wrapText="1"/>
    </xf>
    <xf numFmtId="2" fontId="6"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2" applyFont="1" applyBorder="1" applyAlignment="1">
      <alignment horizontal="center" vertical="center" wrapText="1"/>
    </xf>
    <xf numFmtId="0" fontId="1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2" fontId="0" fillId="0" borderId="0" xfId="0" applyNumberFormat="1" applyFill="1" applyAlignment="1">
      <alignment horizontal="center" vertical="center" wrapText="1"/>
    </xf>
    <xf numFmtId="0" fontId="11"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2" fontId="16" fillId="0" borderId="1" xfId="0" applyNumberFormat="1" applyFont="1" applyFill="1" applyBorder="1" applyAlignment="1">
      <alignment horizontal="center" vertical="center" wrapText="1"/>
    </xf>
    <xf numFmtId="2" fontId="16"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2" xfId="0" applyFont="1" applyBorder="1" applyAlignment="1">
      <alignment horizontal="center" vertical="center" wrapText="1"/>
    </xf>
    <xf numFmtId="2" fontId="17" fillId="0" borderId="1" xfId="0" applyNumberFormat="1" applyFont="1" applyFill="1" applyBorder="1" applyAlignment="1">
      <alignment horizontal="center" vertical="center" wrapText="1"/>
    </xf>
    <xf numFmtId="2" fontId="17"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1" fillId="2" borderId="1" xfId="1" applyFont="1" applyFill="1" applyBorder="1" applyAlignment="1">
      <alignment horizontal="left" vertical="center" wrapText="1"/>
    </xf>
    <xf numFmtId="2" fontId="11" fillId="2" borderId="3" xfId="1"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2" fontId="21" fillId="0" borderId="1" xfId="0" applyNumberFormat="1" applyFont="1" applyFill="1" applyBorder="1" applyAlignment="1">
      <alignment horizontal="center" vertical="center" wrapText="1"/>
    </xf>
    <xf numFmtId="2" fontId="21"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22" fillId="4" borderId="1" xfId="0" applyFont="1" applyFill="1" applyBorder="1" applyAlignment="1">
      <alignment horizontal="center" vertical="center" wrapText="1"/>
    </xf>
    <xf numFmtId="2" fontId="15" fillId="0" borderId="1"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7" fillId="0" borderId="2"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2" fontId="24" fillId="0" borderId="1" xfId="0" applyNumberFormat="1" applyFont="1" applyFill="1" applyBorder="1" applyAlignment="1">
      <alignment horizontal="center" vertical="center" wrapText="1"/>
    </xf>
    <xf numFmtId="2" fontId="24" fillId="0" borderId="1" xfId="0" applyNumberFormat="1" applyFont="1" applyBorder="1" applyAlignment="1">
      <alignment horizontal="center" vertical="center" wrapText="1"/>
    </xf>
    <xf numFmtId="2" fontId="6" fillId="4" borderId="1" xfId="0" applyNumberFormat="1" applyFont="1" applyFill="1" applyBorder="1" applyAlignment="1">
      <alignment horizontal="center" vertical="center" wrapText="1"/>
    </xf>
    <xf numFmtId="4" fontId="13" fillId="5" borderId="1" xfId="0" applyNumberFormat="1" applyFont="1" applyFill="1" applyBorder="1" applyAlignment="1">
      <alignment horizontal="center" vertical="center" wrapText="1"/>
    </xf>
    <xf numFmtId="4" fontId="22" fillId="5"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0" xfId="0" applyFont="1" applyAlignment="1">
      <alignment horizontal="center" vertical="center" wrapText="1"/>
    </xf>
    <xf numFmtId="2" fontId="20"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2" fontId="23" fillId="0" borderId="1" xfId="0" applyNumberFormat="1" applyFont="1" applyBorder="1" applyAlignment="1">
      <alignment horizontal="center" vertical="center" wrapText="1"/>
    </xf>
    <xf numFmtId="0" fontId="0" fillId="0" borderId="1" xfId="0" applyFont="1" applyBorder="1" applyAlignment="1">
      <alignment horizontal="center" vertical="center" wrapText="1"/>
    </xf>
  </cellXfs>
  <cellStyles count="3">
    <cellStyle name="Звичайний" xfId="0" builtinId="0"/>
    <cellStyle name="Обычный 2 2" xfId="2" xr:uid="{00000000-0005-0000-0000-000001000000}"/>
    <cellStyle name="Обычный_Лист1" xfId="1" xr:uid="{00000000-0005-0000-0000-000002000000}"/>
  </cellStyles>
  <dxfs count="2">
    <dxf>
      <fill>
        <patternFill>
          <bgColor rgb="FFFFFF00"/>
        </patternFill>
      </fill>
    </dxf>
    <dxf>
      <fill>
        <patternFill>
          <bgColor rgb="FFFFFF00"/>
        </patternFill>
      </fill>
    </dxf>
  </dxfs>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6"/>
  <sheetViews>
    <sheetView tabSelected="1" topLeftCell="A61" zoomScale="82" zoomScaleNormal="82" workbookViewId="0">
      <selection activeCell="A38" sqref="A38:A64"/>
    </sheetView>
  </sheetViews>
  <sheetFormatPr defaultRowHeight="15"/>
  <cols>
    <col min="1" max="1" width="5.85546875" style="3" customWidth="1"/>
    <col min="2" max="2" width="23.42578125" style="9" customWidth="1"/>
    <col min="3" max="3" width="27.85546875" style="4" customWidth="1"/>
    <col min="4" max="4" width="7.7109375" style="3" customWidth="1"/>
    <col min="5" max="5" width="9.140625" style="3"/>
    <col min="6" max="6" width="9.140625" style="27" customWidth="1"/>
    <col min="7" max="7" width="9.140625" style="12" customWidth="1"/>
    <col min="8" max="8" width="11" style="12" customWidth="1"/>
    <col min="9" max="9" width="26.28515625" style="11" customWidth="1"/>
    <col min="10" max="14" width="9.140625" style="3"/>
  </cols>
  <sheetData>
    <row r="1" spans="1:9" ht="67.5" customHeight="1">
      <c r="A1" s="64" t="s">
        <v>155</v>
      </c>
      <c r="B1" s="64"/>
      <c r="C1" s="64"/>
      <c r="D1" s="64"/>
      <c r="E1" s="64"/>
      <c r="F1" s="64"/>
      <c r="G1" s="64"/>
      <c r="H1" s="64"/>
      <c r="I1" s="64"/>
    </row>
    <row r="2" spans="1:9" s="6" customFormat="1" ht="47.25">
      <c r="A2" s="56" t="s">
        <v>148</v>
      </c>
      <c r="B2" s="56" t="s">
        <v>86</v>
      </c>
      <c r="C2" s="57" t="s">
        <v>30</v>
      </c>
      <c r="D2" s="56" t="s">
        <v>149</v>
      </c>
      <c r="E2" s="56" t="s">
        <v>147</v>
      </c>
      <c r="F2" s="58" t="s">
        <v>80</v>
      </c>
      <c r="G2" s="59" t="s">
        <v>81</v>
      </c>
      <c r="H2" s="59" t="s">
        <v>115</v>
      </c>
      <c r="I2" s="56" t="s">
        <v>154</v>
      </c>
    </row>
    <row r="3" spans="1:9" s="6" customFormat="1" ht="39.75" customHeight="1">
      <c r="A3" s="31"/>
      <c r="B3" s="56" t="s">
        <v>151</v>
      </c>
      <c r="C3" s="15"/>
      <c r="D3" s="52"/>
      <c r="E3" s="31"/>
      <c r="F3" s="32"/>
      <c r="G3" s="33"/>
      <c r="H3" s="33"/>
      <c r="I3" s="34"/>
    </row>
    <row r="4" spans="1:9" ht="75.75" customHeight="1">
      <c r="A4" s="35">
        <v>1</v>
      </c>
      <c r="B4" s="36" t="s">
        <v>137</v>
      </c>
      <c r="C4" s="1" t="s">
        <v>96</v>
      </c>
      <c r="D4" s="37" t="s">
        <v>1</v>
      </c>
      <c r="E4" s="35">
        <v>500</v>
      </c>
      <c r="F4" s="38">
        <v>5.5</v>
      </c>
      <c r="G4" s="39">
        <f>F4*1.07</f>
        <v>5.8850000000000007</v>
      </c>
      <c r="H4" s="39">
        <f t="shared" ref="H4:H33" si="0">G4*E4</f>
        <v>2942.5000000000005</v>
      </c>
      <c r="I4" s="36" t="s">
        <v>95</v>
      </c>
    </row>
    <row r="5" spans="1:9" ht="75.75" customHeight="1">
      <c r="A5" s="35">
        <v>2</v>
      </c>
      <c r="B5" s="36" t="s">
        <v>87</v>
      </c>
      <c r="C5" s="1" t="s">
        <v>100</v>
      </c>
      <c r="D5" s="37" t="s">
        <v>1</v>
      </c>
      <c r="E5" s="35">
        <v>500</v>
      </c>
      <c r="F5" s="38">
        <v>11.85</v>
      </c>
      <c r="G5" s="39">
        <v>11.85</v>
      </c>
      <c r="H5" s="39">
        <f t="shared" si="0"/>
        <v>5925</v>
      </c>
      <c r="I5" s="36" t="s">
        <v>50</v>
      </c>
    </row>
    <row r="6" spans="1:9" ht="75.75" customHeight="1">
      <c r="A6" s="35">
        <v>3</v>
      </c>
      <c r="B6" s="36" t="s">
        <v>88</v>
      </c>
      <c r="C6" s="1" t="s">
        <v>2</v>
      </c>
      <c r="D6" s="37" t="s">
        <v>1</v>
      </c>
      <c r="E6" s="35">
        <v>5000</v>
      </c>
      <c r="F6" s="38">
        <v>6.92</v>
      </c>
      <c r="G6" s="39">
        <v>6.92</v>
      </c>
      <c r="H6" s="39">
        <f t="shared" si="0"/>
        <v>34600</v>
      </c>
      <c r="I6" s="36" t="s">
        <v>51</v>
      </c>
    </row>
    <row r="7" spans="1:9" ht="75.75" customHeight="1">
      <c r="A7" s="35">
        <v>4</v>
      </c>
      <c r="B7" s="36" t="s">
        <v>88</v>
      </c>
      <c r="C7" s="1" t="s">
        <v>3</v>
      </c>
      <c r="D7" s="37" t="s">
        <v>1</v>
      </c>
      <c r="E7" s="35">
        <v>40000</v>
      </c>
      <c r="F7" s="38">
        <v>6.92</v>
      </c>
      <c r="G7" s="39">
        <v>6.92</v>
      </c>
      <c r="H7" s="39">
        <f t="shared" si="0"/>
        <v>276800</v>
      </c>
      <c r="I7" s="36" t="s">
        <v>52</v>
      </c>
    </row>
    <row r="8" spans="1:9" ht="75.75" customHeight="1">
      <c r="A8" s="35">
        <v>5</v>
      </c>
      <c r="B8" s="36" t="s">
        <v>88</v>
      </c>
      <c r="C8" s="1" t="s">
        <v>4</v>
      </c>
      <c r="D8" s="37" t="s">
        <v>1</v>
      </c>
      <c r="E8" s="35">
        <v>6000</v>
      </c>
      <c r="F8" s="38">
        <v>6.92</v>
      </c>
      <c r="G8" s="39">
        <v>6.92</v>
      </c>
      <c r="H8" s="39">
        <f t="shared" si="0"/>
        <v>41520</v>
      </c>
      <c r="I8" s="36" t="s">
        <v>53</v>
      </c>
    </row>
    <row r="9" spans="1:9" ht="75.75" customHeight="1">
      <c r="A9" s="35">
        <v>6</v>
      </c>
      <c r="B9" s="36" t="s">
        <v>88</v>
      </c>
      <c r="C9" s="1" t="s">
        <v>5</v>
      </c>
      <c r="D9" s="37" t="s">
        <v>1</v>
      </c>
      <c r="E9" s="35">
        <v>6000</v>
      </c>
      <c r="F9" s="38">
        <v>6.92</v>
      </c>
      <c r="G9" s="39">
        <v>6.92</v>
      </c>
      <c r="H9" s="39">
        <f t="shared" si="0"/>
        <v>41520</v>
      </c>
      <c r="I9" s="36" t="s">
        <v>54</v>
      </c>
    </row>
    <row r="10" spans="1:9" ht="75.75" customHeight="1">
      <c r="A10" s="35">
        <v>7</v>
      </c>
      <c r="B10" s="36" t="s">
        <v>88</v>
      </c>
      <c r="C10" s="1" t="s">
        <v>6</v>
      </c>
      <c r="D10" s="37" t="s">
        <v>1</v>
      </c>
      <c r="E10" s="35">
        <v>2000</v>
      </c>
      <c r="F10" s="38">
        <v>6.92</v>
      </c>
      <c r="G10" s="39">
        <v>6.92</v>
      </c>
      <c r="H10" s="39">
        <f t="shared" si="0"/>
        <v>13840</v>
      </c>
      <c r="I10" s="36" t="s">
        <v>55</v>
      </c>
    </row>
    <row r="11" spans="1:9" ht="75.75" customHeight="1">
      <c r="A11" s="35">
        <v>8</v>
      </c>
      <c r="B11" s="36" t="s">
        <v>88</v>
      </c>
      <c r="C11" s="1" t="s">
        <v>7</v>
      </c>
      <c r="D11" s="37" t="s">
        <v>1</v>
      </c>
      <c r="E11" s="35">
        <v>1000</v>
      </c>
      <c r="F11" s="38">
        <v>6.92</v>
      </c>
      <c r="G11" s="39">
        <v>6.92</v>
      </c>
      <c r="H11" s="39">
        <f t="shared" si="0"/>
        <v>6920</v>
      </c>
      <c r="I11" s="36" t="s">
        <v>56</v>
      </c>
    </row>
    <row r="12" spans="1:9" ht="75.75" customHeight="1">
      <c r="A12" s="35">
        <v>9</v>
      </c>
      <c r="B12" s="36" t="s">
        <v>87</v>
      </c>
      <c r="C12" s="1" t="s">
        <v>8</v>
      </c>
      <c r="D12" s="37" t="s">
        <v>1</v>
      </c>
      <c r="E12" s="35">
        <v>2000</v>
      </c>
      <c r="F12" s="38">
        <v>7.21</v>
      </c>
      <c r="G12" s="39">
        <v>7.21</v>
      </c>
      <c r="H12" s="39">
        <f t="shared" si="0"/>
        <v>14420</v>
      </c>
      <c r="I12" s="36" t="s">
        <v>57</v>
      </c>
    </row>
    <row r="13" spans="1:9" ht="75.75" customHeight="1">
      <c r="A13" s="35">
        <v>10</v>
      </c>
      <c r="B13" s="36" t="s">
        <v>87</v>
      </c>
      <c r="C13" s="1" t="s">
        <v>9</v>
      </c>
      <c r="D13" s="37" t="s">
        <v>1</v>
      </c>
      <c r="E13" s="35">
        <v>5000</v>
      </c>
      <c r="F13" s="38">
        <v>7.21</v>
      </c>
      <c r="G13" s="39">
        <v>7.21</v>
      </c>
      <c r="H13" s="39">
        <f t="shared" si="0"/>
        <v>36050</v>
      </c>
      <c r="I13" s="36" t="s">
        <v>58</v>
      </c>
    </row>
    <row r="14" spans="1:9" ht="75.75" customHeight="1">
      <c r="A14" s="35">
        <v>11</v>
      </c>
      <c r="B14" s="36" t="s">
        <v>87</v>
      </c>
      <c r="C14" s="1" t="s">
        <v>10</v>
      </c>
      <c r="D14" s="37" t="s">
        <v>1</v>
      </c>
      <c r="E14" s="35">
        <v>3000</v>
      </c>
      <c r="F14" s="38">
        <v>7.21</v>
      </c>
      <c r="G14" s="39">
        <v>7.21</v>
      </c>
      <c r="H14" s="39">
        <f t="shared" si="0"/>
        <v>21630</v>
      </c>
      <c r="I14" s="36" t="s">
        <v>59</v>
      </c>
    </row>
    <row r="15" spans="1:9" ht="75.75" customHeight="1">
      <c r="A15" s="35">
        <v>12</v>
      </c>
      <c r="B15" s="36" t="s">
        <v>87</v>
      </c>
      <c r="C15" s="1" t="s">
        <v>11</v>
      </c>
      <c r="D15" s="37" t="s">
        <v>1</v>
      </c>
      <c r="E15" s="35">
        <v>100</v>
      </c>
      <c r="F15" s="38">
        <v>7.21</v>
      </c>
      <c r="G15" s="39">
        <v>7.21</v>
      </c>
      <c r="H15" s="39">
        <f t="shared" si="0"/>
        <v>721</v>
      </c>
      <c r="I15" s="36" t="s">
        <v>60</v>
      </c>
    </row>
    <row r="16" spans="1:9" ht="75.75" customHeight="1">
      <c r="A16" s="35">
        <v>13</v>
      </c>
      <c r="B16" s="36" t="s">
        <v>89</v>
      </c>
      <c r="C16" s="1" t="s">
        <v>12</v>
      </c>
      <c r="D16" s="37" t="s">
        <v>1</v>
      </c>
      <c r="E16" s="35">
        <v>4000</v>
      </c>
      <c r="F16" s="38">
        <v>5.44</v>
      </c>
      <c r="G16" s="39">
        <v>5.82</v>
      </c>
      <c r="H16" s="39">
        <f t="shared" si="0"/>
        <v>23280</v>
      </c>
      <c r="I16" s="36" t="s">
        <v>61</v>
      </c>
    </row>
    <row r="17" spans="1:9" ht="75.75" customHeight="1">
      <c r="A17" s="35">
        <v>14</v>
      </c>
      <c r="B17" s="36" t="s">
        <v>89</v>
      </c>
      <c r="C17" s="1" t="s">
        <v>13</v>
      </c>
      <c r="D17" s="37" t="s">
        <v>1</v>
      </c>
      <c r="E17" s="35">
        <v>4000</v>
      </c>
      <c r="F17" s="38">
        <v>7.26</v>
      </c>
      <c r="G17" s="39">
        <v>7.77</v>
      </c>
      <c r="H17" s="39">
        <f t="shared" si="0"/>
        <v>31080</v>
      </c>
      <c r="I17" s="36" t="s">
        <v>62</v>
      </c>
    </row>
    <row r="18" spans="1:9" ht="75.75" customHeight="1">
      <c r="A18" s="35">
        <v>15</v>
      </c>
      <c r="B18" s="36" t="s">
        <v>90</v>
      </c>
      <c r="C18" s="1" t="s">
        <v>14</v>
      </c>
      <c r="D18" s="37" t="s">
        <v>1</v>
      </c>
      <c r="E18" s="35">
        <v>800</v>
      </c>
      <c r="F18" s="38">
        <v>24.09</v>
      </c>
      <c r="G18" s="39">
        <v>25.78</v>
      </c>
      <c r="H18" s="39">
        <f t="shared" si="0"/>
        <v>20624</v>
      </c>
      <c r="I18" s="36" t="s">
        <v>63</v>
      </c>
    </row>
    <row r="19" spans="1:9" ht="75.75" customHeight="1">
      <c r="A19" s="35">
        <v>16</v>
      </c>
      <c r="B19" s="36" t="s">
        <v>90</v>
      </c>
      <c r="C19" s="1" t="s">
        <v>15</v>
      </c>
      <c r="D19" s="37" t="s">
        <v>1</v>
      </c>
      <c r="E19" s="35">
        <v>800</v>
      </c>
      <c r="F19" s="38">
        <v>27.82</v>
      </c>
      <c r="G19" s="39">
        <v>29.77</v>
      </c>
      <c r="H19" s="39">
        <f t="shared" si="0"/>
        <v>23816</v>
      </c>
      <c r="I19" s="36" t="s">
        <v>64</v>
      </c>
    </row>
    <row r="20" spans="1:9" ht="75.75" customHeight="1">
      <c r="A20" s="35">
        <v>17</v>
      </c>
      <c r="B20" s="36" t="s">
        <v>138</v>
      </c>
      <c r="C20" s="1" t="s">
        <v>16</v>
      </c>
      <c r="D20" s="37" t="s">
        <v>1</v>
      </c>
      <c r="E20" s="35">
        <v>100</v>
      </c>
      <c r="F20" s="38">
        <v>213</v>
      </c>
      <c r="G20" s="39">
        <f>F20*1.07</f>
        <v>227.91000000000003</v>
      </c>
      <c r="H20" s="39">
        <f t="shared" si="0"/>
        <v>22791.000000000004</v>
      </c>
      <c r="I20" s="36" t="s">
        <v>83</v>
      </c>
    </row>
    <row r="21" spans="1:9" ht="75.75" customHeight="1">
      <c r="A21" s="35">
        <v>18</v>
      </c>
      <c r="B21" s="36" t="s">
        <v>138</v>
      </c>
      <c r="C21" s="1" t="s">
        <v>17</v>
      </c>
      <c r="D21" s="37" t="s">
        <v>1</v>
      </c>
      <c r="E21" s="35">
        <v>100</v>
      </c>
      <c r="F21" s="38">
        <v>214.9</v>
      </c>
      <c r="G21" s="39">
        <f>F21*1.07</f>
        <v>229.94300000000001</v>
      </c>
      <c r="H21" s="39">
        <f t="shared" si="0"/>
        <v>22994.300000000003</v>
      </c>
      <c r="I21" s="36" t="s">
        <v>84</v>
      </c>
    </row>
    <row r="22" spans="1:9" ht="75.75" customHeight="1">
      <c r="A22" s="35">
        <v>19</v>
      </c>
      <c r="B22" s="36" t="s">
        <v>91</v>
      </c>
      <c r="C22" s="1" t="s">
        <v>18</v>
      </c>
      <c r="D22" s="37" t="s">
        <v>1</v>
      </c>
      <c r="E22" s="35">
        <v>5000</v>
      </c>
      <c r="F22" s="38">
        <v>2.2400000000000002</v>
      </c>
      <c r="G22" s="39">
        <v>2.4</v>
      </c>
      <c r="H22" s="39">
        <f t="shared" si="0"/>
        <v>12000</v>
      </c>
      <c r="I22" s="36" t="s">
        <v>65</v>
      </c>
    </row>
    <row r="23" spans="1:9" ht="75.75" customHeight="1">
      <c r="A23" s="35">
        <v>20</v>
      </c>
      <c r="B23" s="36" t="s">
        <v>92</v>
      </c>
      <c r="C23" s="1" t="s">
        <v>19</v>
      </c>
      <c r="D23" s="37" t="s">
        <v>1</v>
      </c>
      <c r="E23" s="35">
        <v>2000</v>
      </c>
      <c r="F23" s="38">
        <v>13.84</v>
      </c>
      <c r="G23" s="39">
        <v>13.84</v>
      </c>
      <c r="H23" s="39">
        <f t="shared" si="0"/>
        <v>27680</v>
      </c>
      <c r="I23" s="36" t="s">
        <v>66</v>
      </c>
    </row>
    <row r="24" spans="1:9" ht="75.75" customHeight="1">
      <c r="A24" s="35">
        <v>21</v>
      </c>
      <c r="B24" s="36" t="s">
        <v>92</v>
      </c>
      <c r="C24" s="1" t="s">
        <v>20</v>
      </c>
      <c r="D24" s="37" t="s">
        <v>1</v>
      </c>
      <c r="E24" s="35">
        <v>2000</v>
      </c>
      <c r="F24" s="38">
        <v>3</v>
      </c>
      <c r="G24" s="39">
        <v>3</v>
      </c>
      <c r="H24" s="39">
        <f t="shared" si="0"/>
        <v>6000</v>
      </c>
      <c r="I24" s="36" t="s">
        <v>67</v>
      </c>
    </row>
    <row r="25" spans="1:9" ht="75.75" customHeight="1">
      <c r="A25" s="35">
        <v>22</v>
      </c>
      <c r="B25" s="36" t="s">
        <v>99</v>
      </c>
      <c r="C25" s="1" t="s">
        <v>21</v>
      </c>
      <c r="D25" s="37" t="s">
        <v>1</v>
      </c>
      <c r="E25" s="35">
        <v>15000</v>
      </c>
      <c r="F25" s="38">
        <v>4.5</v>
      </c>
      <c r="G25" s="39">
        <v>4.82</v>
      </c>
      <c r="H25" s="39">
        <f t="shared" si="0"/>
        <v>72300</v>
      </c>
      <c r="I25" s="36" t="s">
        <v>97</v>
      </c>
    </row>
    <row r="26" spans="1:9" ht="75.75" customHeight="1">
      <c r="A26" s="35">
        <v>23</v>
      </c>
      <c r="B26" s="36" t="s">
        <v>93</v>
      </c>
      <c r="C26" s="41" t="s">
        <v>22</v>
      </c>
      <c r="D26" s="42" t="s">
        <v>23</v>
      </c>
      <c r="E26" s="35">
        <v>10000</v>
      </c>
      <c r="F26" s="38">
        <v>47.14</v>
      </c>
      <c r="G26" s="39">
        <v>50.44</v>
      </c>
      <c r="H26" s="39">
        <f t="shared" si="0"/>
        <v>504400</v>
      </c>
      <c r="I26" s="36" t="s">
        <v>85</v>
      </c>
    </row>
    <row r="27" spans="1:9" ht="75.75" customHeight="1">
      <c r="A27" s="35">
        <v>24</v>
      </c>
      <c r="B27" s="36" t="s">
        <v>128</v>
      </c>
      <c r="C27" s="1" t="s">
        <v>69</v>
      </c>
      <c r="D27" s="5" t="s">
        <v>23</v>
      </c>
      <c r="E27" s="35">
        <v>30</v>
      </c>
      <c r="F27" s="38">
        <v>641.21</v>
      </c>
      <c r="G27" s="39">
        <v>686.09</v>
      </c>
      <c r="H27" s="39">
        <f t="shared" si="0"/>
        <v>20582.7</v>
      </c>
      <c r="I27" s="36" t="s">
        <v>98</v>
      </c>
    </row>
    <row r="28" spans="1:9" ht="75.75" customHeight="1">
      <c r="A28" s="35">
        <v>25</v>
      </c>
      <c r="B28" s="36" t="s">
        <v>94</v>
      </c>
      <c r="C28" s="1" t="s">
        <v>25</v>
      </c>
      <c r="D28" s="2" t="s">
        <v>24</v>
      </c>
      <c r="E28" s="35">
        <v>500</v>
      </c>
      <c r="F28" s="38">
        <v>8.4499999999999993</v>
      </c>
      <c r="G28" s="39">
        <v>8.4499999999999993</v>
      </c>
      <c r="H28" s="39">
        <f t="shared" si="0"/>
        <v>4225</v>
      </c>
      <c r="I28" s="66" t="s">
        <v>68</v>
      </c>
    </row>
    <row r="29" spans="1:9" ht="75.75" customHeight="1">
      <c r="A29" s="35">
        <v>26</v>
      </c>
      <c r="B29" s="43" t="s">
        <v>94</v>
      </c>
      <c r="C29" s="25" t="s">
        <v>26</v>
      </c>
      <c r="D29" s="26" t="s">
        <v>24</v>
      </c>
      <c r="E29" s="44">
        <v>5000</v>
      </c>
      <c r="F29" s="38">
        <v>8.4499999999999993</v>
      </c>
      <c r="G29" s="38">
        <v>8.4499999999999993</v>
      </c>
      <c r="H29" s="39">
        <f t="shared" si="0"/>
        <v>42250</v>
      </c>
      <c r="I29" s="66"/>
    </row>
    <row r="30" spans="1:9" ht="75.75" customHeight="1">
      <c r="A30" s="35">
        <v>27</v>
      </c>
      <c r="B30" s="43" t="s">
        <v>94</v>
      </c>
      <c r="C30" s="25" t="s">
        <v>27</v>
      </c>
      <c r="D30" s="26" t="s">
        <v>24</v>
      </c>
      <c r="E30" s="44">
        <v>5000</v>
      </c>
      <c r="F30" s="38">
        <v>8.4499999999999993</v>
      </c>
      <c r="G30" s="38">
        <v>8.4499999999999993</v>
      </c>
      <c r="H30" s="39">
        <f t="shared" si="0"/>
        <v>42250</v>
      </c>
      <c r="I30" s="66"/>
    </row>
    <row r="31" spans="1:9" ht="75.75" customHeight="1">
      <c r="A31" s="35">
        <v>28</v>
      </c>
      <c r="B31" s="36" t="s">
        <v>94</v>
      </c>
      <c r="C31" s="1" t="s">
        <v>28</v>
      </c>
      <c r="D31" s="2" t="s">
        <v>24</v>
      </c>
      <c r="E31" s="35">
        <v>1000</v>
      </c>
      <c r="F31" s="38">
        <v>8.4499999999999993</v>
      </c>
      <c r="G31" s="39">
        <v>8.4499999999999993</v>
      </c>
      <c r="H31" s="39">
        <f t="shared" si="0"/>
        <v>8450</v>
      </c>
      <c r="I31" s="66"/>
    </row>
    <row r="32" spans="1:9" ht="75.75" customHeight="1">
      <c r="A32" s="35">
        <v>29</v>
      </c>
      <c r="B32" s="36" t="s">
        <v>94</v>
      </c>
      <c r="C32" s="1" t="s">
        <v>29</v>
      </c>
      <c r="D32" s="2" t="s">
        <v>24</v>
      </c>
      <c r="E32" s="35">
        <v>20000</v>
      </c>
      <c r="F32" s="38">
        <v>8.4499999999999993</v>
      </c>
      <c r="G32" s="39">
        <v>8.4499999999999993</v>
      </c>
      <c r="H32" s="39">
        <f t="shared" si="0"/>
        <v>169000</v>
      </c>
      <c r="I32" s="66"/>
    </row>
    <row r="33" spans="1:14" s="14" customFormat="1" ht="247.5">
      <c r="A33" s="45">
        <v>30</v>
      </c>
      <c r="B33" s="18" t="s">
        <v>143</v>
      </c>
      <c r="C33" s="46" t="s">
        <v>142</v>
      </c>
      <c r="D33" s="45" t="s">
        <v>1</v>
      </c>
      <c r="E33" s="45">
        <v>20</v>
      </c>
      <c r="F33" s="47">
        <v>119.84</v>
      </c>
      <c r="G33" s="48">
        <v>119.84</v>
      </c>
      <c r="H33" s="48">
        <f t="shared" si="0"/>
        <v>2396.8000000000002</v>
      </c>
      <c r="I33" s="18" t="s">
        <v>144</v>
      </c>
      <c r="J33" s="13"/>
      <c r="K33" s="13"/>
      <c r="L33" s="13"/>
      <c r="M33" s="13"/>
      <c r="N33" s="13"/>
    </row>
    <row r="34" spans="1:14" ht="31.5">
      <c r="A34" s="35"/>
      <c r="B34" s="56" t="s">
        <v>150</v>
      </c>
      <c r="C34" s="49"/>
      <c r="D34" s="35"/>
      <c r="E34" s="35"/>
      <c r="F34" s="38"/>
      <c r="G34" s="39"/>
      <c r="H34" s="67">
        <f>SUM(H4:H33)</f>
        <v>1553008.3</v>
      </c>
      <c r="I34" s="40"/>
    </row>
    <row r="36" spans="1:14" ht="38.25">
      <c r="A36" s="10" t="s">
        <v>145</v>
      </c>
      <c r="B36" s="10" t="s">
        <v>146</v>
      </c>
      <c r="C36" s="53" t="s">
        <v>30</v>
      </c>
      <c r="D36" s="54" t="s">
        <v>135</v>
      </c>
      <c r="E36" s="10" t="s">
        <v>31</v>
      </c>
      <c r="F36" s="10" t="s">
        <v>0</v>
      </c>
      <c r="G36" s="10" t="s">
        <v>32</v>
      </c>
      <c r="H36" s="55" t="s">
        <v>33</v>
      </c>
      <c r="I36" s="10" t="s">
        <v>82</v>
      </c>
    </row>
    <row r="37" spans="1:14" ht="31.5" customHeight="1">
      <c r="A37" s="7"/>
      <c r="B37" s="56" t="s">
        <v>152</v>
      </c>
      <c r="C37" s="15"/>
      <c r="D37" s="24"/>
      <c r="E37" s="7"/>
      <c r="F37" s="7"/>
      <c r="G37" s="7"/>
      <c r="H37" s="23"/>
      <c r="I37" s="7"/>
    </row>
    <row r="38" spans="1:14" ht="67.5">
      <c r="A38" s="68">
        <v>1</v>
      </c>
      <c r="B38" s="8" t="s">
        <v>94</v>
      </c>
      <c r="C38" s="18" t="s">
        <v>34</v>
      </c>
      <c r="D38" s="16" t="s">
        <v>1</v>
      </c>
      <c r="E38" s="8">
        <v>28000</v>
      </c>
      <c r="F38" s="8">
        <v>66.599999999999994</v>
      </c>
      <c r="G38" s="17">
        <v>71.260000000000005</v>
      </c>
      <c r="H38" s="17">
        <f t="shared" ref="H38:H64" si="1">G38*E38</f>
        <v>1995280.0000000002</v>
      </c>
      <c r="I38" s="8" t="s">
        <v>101</v>
      </c>
    </row>
    <row r="39" spans="1:14" ht="135">
      <c r="A39" s="68">
        <v>2</v>
      </c>
      <c r="B39" s="8" t="s">
        <v>112</v>
      </c>
      <c r="C39" s="18" t="s">
        <v>35</v>
      </c>
      <c r="D39" s="16" t="s">
        <v>1</v>
      </c>
      <c r="E39" s="8">
        <v>50</v>
      </c>
      <c r="F39" s="8">
        <v>465.09</v>
      </c>
      <c r="G39" s="17">
        <v>497.65</v>
      </c>
      <c r="H39" s="17">
        <f t="shared" si="1"/>
        <v>24882.5</v>
      </c>
      <c r="I39" s="8" t="s">
        <v>107</v>
      </c>
    </row>
    <row r="40" spans="1:14" ht="135">
      <c r="A40" s="68">
        <v>3</v>
      </c>
      <c r="B40" s="8" t="s">
        <v>112</v>
      </c>
      <c r="C40" s="18" t="s">
        <v>36</v>
      </c>
      <c r="D40" s="16" t="s">
        <v>1</v>
      </c>
      <c r="E40" s="8">
        <v>50</v>
      </c>
      <c r="F40" s="8">
        <v>383.69</v>
      </c>
      <c r="G40" s="17">
        <v>410.55</v>
      </c>
      <c r="H40" s="17">
        <f t="shared" si="1"/>
        <v>20527.5</v>
      </c>
      <c r="I40" s="8" t="s">
        <v>108</v>
      </c>
    </row>
    <row r="41" spans="1:14" ht="33.75">
      <c r="A41" s="68">
        <v>4</v>
      </c>
      <c r="B41" s="8" t="s">
        <v>112</v>
      </c>
      <c r="C41" s="18" t="s">
        <v>37</v>
      </c>
      <c r="D41" s="16" t="s">
        <v>1</v>
      </c>
      <c r="E41" s="8">
        <v>200</v>
      </c>
      <c r="F41" s="8">
        <v>76.22</v>
      </c>
      <c r="G41" s="17">
        <v>81.56</v>
      </c>
      <c r="H41" s="17">
        <f t="shared" si="1"/>
        <v>16312</v>
      </c>
      <c r="I41" s="8" t="s">
        <v>102</v>
      </c>
    </row>
    <row r="42" spans="1:14" ht="56.25">
      <c r="A42" s="68">
        <v>5</v>
      </c>
      <c r="B42" s="8" t="s">
        <v>112</v>
      </c>
      <c r="C42" s="18" t="s">
        <v>38</v>
      </c>
      <c r="D42" s="16" t="s">
        <v>1</v>
      </c>
      <c r="E42" s="8">
        <v>100</v>
      </c>
      <c r="F42" s="8">
        <v>62.16</v>
      </c>
      <c r="G42" s="17">
        <v>66.510000000000005</v>
      </c>
      <c r="H42" s="17">
        <f t="shared" si="1"/>
        <v>6651.0000000000009</v>
      </c>
      <c r="I42" s="8" t="s">
        <v>103</v>
      </c>
    </row>
    <row r="43" spans="1:14" ht="66" customHeight="1">
      <c r="A43" s="68">
        <v>6</v>
      </c>
      <c r="B43" s="8" t="s">
        <v>112</v>
      </c>
      <c r="C43" s="19" t="s">
        <v>39</v>
      </c>
      <c r="D43" s="16" t="s">
        <v>1</v>
      </c>
      <c r="E43" s="8">
        <v>100</v>
      </c>
      <c r="F43" s="8">
        <v>76.22</v>
      </c>
      <c r="G43" s="17">
        <v>81.56</v>
      </c>
      <c r="H43" s="17">
        <f t="shared" si="1"/>
        <v>8156</v>
      </c>
      <c r="I43" s="8" t="s">
        <v>104</v>
      </c>
    </row>
    <row r="44" spans="1:14" ht="56.25">
      <c r="A44" s="68">
        <v>7</v>
      </c>
      <c r="B44" s="8" t="s">
        <v>112</v>
      </c>
      <c r="C44" s="19" t="s">
        <v>70</v>
      </c>
      <c r="D44" s="16" t="s">
        <v>1</v>
      </c>
      <c r="E44" s="8">
        <v>50</v>
      </c>
      <c r="F44" s="8">
        <v>69.930000000000007</v>
      </c>
      <c r="G44" s="17">
        <v>74.83</v>
      </c>
      <c r="H44" s="17">
        <f t="shared" si="1"/>
        <v>3741.5</v>
      </c>
      <c r="I44" s="8" t="s">
        <v>105</v>
      </c>
    </row>
    <row r="45" spans="1:14" ht="56.25">
      <c r="A45" s="68">
        <v>8</v>
      </c>
      <c r="B45" s="8" t="s">
        <v>112</v>
      </c>
      <c r="C45" s="19" t="s">
        <v>71</v>
      </c>
      <c r="D45" s="16" t="s">
        <v>1</v>
      </c>
      <c r="E45" s="8">
        <v>20</v>
      </c>
      <c r="F45" s="8">
        <v>69.930000000000007</v>
      </c>
      <c r="G45" s="17">
        <v>74.83</v>
      </c>
      <c r="H45" s="17">
        <f t="shared" si="1"/>
        <v>1496.6</v>
      </c>
      <c r="I45" s="8" t="s">
        <v>106</v>
      </c>
    </row>
    <row r="46" spans="1:14" ht="67.5">
      <c r="A46" s="68">
        <v>9</v>
      </c>
      <c r="B46" s="8" t="s">
        <v>111</v>
      </c>
      <c r="C46" s="18" t="s">
        <v>40</v>
      </c>
      <c r="D46" s="16" t="s">
        <v>1</v>
      </c>
      <c r="E46" s="8">
        <v>20000</v>
      </c>
      <c r="F46" s="8">
        <v>11.84</v>
      </c>
      <c r="G46" s="17">
        <v>12.67</v>
      </c>
      <c r="H46" s="17">
        <f t="shared" si="1"/>
        <v>253400</v>
      </c>
      <c r="I46" s="8" t="s">
        <v>109</v>
      </c>
    </row>
    <row r="47" spans="1:14" ht="292.5">
      <c r="A47" s="68">
        <v>10</v>
      </c>
      <c r="B47" s="8" t="s">
        <v>110</v>
      </c>
      <c r="C47" s="18" t="s">
        <v>41</v>
      </c>
      <c r="D47" s="16" t="s">
        <v>1</v>
      </c>
      <c r="E47" s="8">
        <v>150</v>
      </c>
      <c r="F47" s="8">
        <v>1607.65</v>
      </c>
      <c r="G47" s="8">
        <v>1607.65</v>
      </c>
      <c r="H47" s="17">
        <f t="shared" si="1"/>
        <v>241147.5</v>
      </c>
      <c r="I47" s="8" t="s">
        <v>129</v>
      </c>
    </row>
    <row r="48" spans="1:14" ht="56.25">
      <c r="A48" s="68">
        <v>11</v>
      </c>
      <c r="B48" s="8" t="s">
        <v>110</v>
      </c>
      <c r="C48" s="18" t="s">
        <v>42</v>
      </c>
      <c r="D48" s="16" t="s">
        <v>1</v>
      </c>
      <c r="E48" s="8">
        <v>150</v>
      </c>
      <c r="F48" s="8">
        <v>1607.65</v>
      </c>
      <c r="G48" s="8">
        <v>1607.65</v>
      </c>
      <c r="H48" s="17">
        <f t="shared" si="1"/>
        <v>241147.5</v>
      </c>
      <c r="I48" s="8" t="s">
        <v>130</v>
      </c>
    </row>
    <row r="49" spans="1:9" ht="258.75">
      <c r="A49" s="68">
        <v>12</v>
      </c>
      <c r="B49" s="8" t="s">
        <v>110</v>
      </c>
      <c r="C49" s="18" t="s">
        <v>43</v>
      </c>
      <c r="D49" s="16" t="s">
        <v>1</v>
      </c>
      <c r="E49" s="8">
        <v>50</v>
      </c>
      <c r="F49" s="8">
        <v>1424.5</v>
      </c>
      <c r="G49" s="8">
        <v>1424.5</v>
      </c>
      <c r="H49" s="17">
        <f t="shared" si="1"/>
        <v>71225</v>
      </c>
      <c r="I49" s="8" t="s">
        <v>127</v>
      </c>
    </row>
    <row r="50" spans="1:9" ht="78.75">
      <c r="A50" s="68">
        <v>13</v>
      </c>
      <c r="B50" s="8" t="s">
        <v>110</v>
      </c>
      <c r="C50" s="18" t="s">
        <v>44</v>
      </c>
      <c r="D50" s="16" t="s">
        <v>1</v>
      </c>
      <c r="E50" s="8">
        <v>150</v>
      </c>
      <c r="F50" s="8">
        <v>516.89</v>
      </c>
      <c r="G50" s="8">
        <v>516.89</v>
      </c>
      <c r="H50" s="17">
        <f t="shared" si="1"/>
        <v>77533.5</v>
      </c>
      <c r="I50" s="8" t="s">
        <v>131</v>
      </c>
    </row>
    <row r="51" spans="1:9" ht="56.25">
      <c r="A51" s="68">
        <v>14</v>
      </c>
      <c r="B51" s="8" t="s">
        <v>110</v>
      </c>
      <c r="C51" s="18" t="s">
        <v>45</v>
      </c>
      <c r="D51" s="16" t="s">
        <v>1</v>
      </c>
      <c r="E51" s="8">
        <v>100</v>
      </c>
      <c r="F51" s="8">
        <v>516.89</v>
      </c>
      <c r="G51" s="8">
        <v>516.89</v>
      </c>
      <c r="H51" s="17">
        <f t="shared" si="1"/>
        <v>51689</v>
      </c>
      <c r="I51" s="8" t="s">
        <v>132</v>
      </c>
    </row>
    <row r="52" spans="1:9" ht="56.25">
      <c r="A52" s="68">
        <v>15</v>
      </c>
      <c r="B52" s="8" t="s">
        <v>110</v>
      </c>
      <c r="C52" s="18" t="s">
        <v>46</v>
      </c>
      <c r="D52" s="16" t="s">
        <v>1</v>
      </c>
      <c r="E52" s="8">
        <v>50</v>
      </c>
      <c r="F52" s="8">
        <v>516.89</v>
      </c>
      <c r="G52" s="8">
        <v>516.89</v>
      </c>
      <c r="H52" s="17">
        <f t="shared" si="1"/>
        <v>25844.5</v>
      </c>
      <c r="I52" s="8" t="s">
        <v>133</v>
      </c>
    </row>
    <row r="53" spans="1:9" ht="22.5">
      <c r="A53" s="68">
        <v>16</v>
      </c>
      <c r="B53" s="8"/>
      <c r="C53" s="18" t="s">
        <v>47</v>
      </c>
      <c r="D53" s="16" t="s">
        <v>1</v>
      </c>
      <c r="E53" s="8">
        <v>50</v>
      </c>
      <c r="F53" s="8">
        <v>430.57</v>
      </c>
      <c r="G53" s="8">
        <v>460.71</v>
      </c>
      <c r="H53" s="17">
        <f t="shared" si="1"/>
        <v>23035.5</v>
      </c>
      <c r="I53" s="8" t="s">
        <v>136</v>
      </c>
    </row>
    <row r="54" spans="1:9" ht="56.25">
      <c r="A54" s="68">
        <v>17</v>
      </c>
      <c r="B54" s="8" t="s">
        <v>123</v>
      </c>
      <c r="C54" s="18" t="s">
        <v>79</v>
      </c>
      <c r="D54" s="16" t="s">
        <v>1</v>
      </c>
      <c r="E54" s="8">
        <v>200</v>
      </c>
      <c r="F54" s="8">
        <v>437.71</v>
      </c>
      <c r="G54" s="8">
        <v>468.35</v>
      </c>
      <c r="H54" s="17">
        <f t="shared" si="1"/>
        <v>93670</v>
      </c>
      <c r="I54" s="8" t="s">
        <v>126</v>
      </c>
    </row>
    <row r="55" spans="1:9" ht="78.75">
      <c r="A55" s="68">
        <v>18</v>
      </c>
      <c r="B55" s="8" t="s">
        <v>124</v>
      </c>
      <c r="C55" s="28" t="s">
        <v>48</v>
      </c>
      <c r="D55" s="16" t="s">
        <v>1</v>
      </c>
      <c r="E55" s="8">
        <v>5000</v>
      </c>
      <c r="F55" s="8">
        <v>29.97</v>
      </c>
      <c r="G55" s="8">
        <v>32.07</v>
      </c>
      <c r="H55" s="17">
        <f t="shared" si="1"/>
        <v>160350</v>
      </c>
      <c r="I55" s="8" t="s">
        <v>125</v>
      </c>
    </row>
    <row r="56" spans="1:9" ht="42" customHeight="1">
      <c r="A56" s="68">
        <v>19</v>
      </c>
      <c r="B56" s="8" t="s">
        <v>124</v>
      </c>
      <c r="C56" s="20" t="s">
        <v>49</v>
      </c>
      <c r="D56" s="16" t="s">
        <v>1</v>
      </c>
      <c r="E56" s="8">
        <v>1000</v>
      </c>
      <c r="F56" s="8">
        <v>79.92</v>
      </c>
      <c r="G56" s="8">
        <v>85.51</v>
      </c>
      <c r="H56" s="17">
        <f t="shared" si="1"/>
        <v>85510</v>
      </c>
      <c r="I56" s="8" t="s">
        <v>134</v>
      </c>
    </row>
    <row r="57" spans="1:9" ht="42" customHeight="1">
      <c r="A57" s="68">
        <v>20</v>
      </c>
      <c r="B57" s="8" t="s">
        <v>113</v>
      </c>
      <c r="C57" s="21" t="s">
        <v>72</v>
      </c>
      <c r="D57" s="22" t="s">
        <v>1</v>
      </c>
      <c r="E57" s="8">
        <v>1000</v>
      </c>
      <c r="F57" s="61">
        <v>205.35</v>
      </c>
      <c r="G57" s="61">
        <v>205.35</v>
      </c>
      <c r="H57" s="17">
        <f t="shared" si="1"/>
        <v>205350</v>
      </c>
      <c r="I57" s="8" t="s">
        <v>122</v>
      </c>
    </row>
    <row r="58" spans="1:9" ht="90">
      <c r="A58" s="68">
        <v>21</v>
      </c>
      <c r="B58" s="8" t="s">
        <v>113</v>
      </c>
      <c r="C58" s="21" t="s">
        <v>73</v>
      </c>
      <c r="D58" s="22" t="s">
        <v>1</v>
      </c>
      <c r="E58" s="8">
        <v>1000</v>
      </c>
      <c r="F58" s="61">
        <v>124.32</v>
      </c>
      <c r="G58" s="61">
        <v>124.32</v>
      </c>
      <c r="H58" s="17">
        <f t="shared" si="1"/>
        <v>124320</v>
      </c>
      <c r="I58" s="8" t="s">
        <v>120</v>
      </c>
    </row>
    <row r="59" spans="1:9" ht="33.75">
      <c r="A59" s="68">
        <v>22</v>
      </c>
      <c r="B59" s="8" t="s">
        <v>113</v>
      </c>
      <c r="C59" s="21" t="s">
        <v>74</v>
      </c>
      <c r="D59" s="22" t="s">
        <v>1</v>
      </c>
      <c r="E59" s="8">
        <v>200</v>
      </c>
      <c r="F59" s="61">
        <v>195.73</v>
      </c>
      <c r="G59" s="61">
        <v>195.73</v>
      </c>
      <c r="H59" s="60">
        <f t="shared" si="1"/>
        <v>39146</v>
      </c>
      <c r="I59" s="8" t="s">
        <v>121</v>
      </c>
    </row>
    <row r="60" spans="1:9" ht="157.5">
      <c r="A60" s="68">
        <v>23</v>
      </c>
      <c r="B60" s="8" t="s">
        <v>113</v>
      </c>
      <c r="C60" s="21" t="s">
        <v>75</v>
      </c>
      <c r="D60" s="22" t="s">
        <v>1</v>
      </c>
      <c r="E60" s="8">
        <v>500</v>
      </c>
      <c r="F60" s="61">
        <v>203.87</v>
      </c>
      <c r="G60" s="61">
        <v>203.87</v>
      </c>
      <c r="H60" s="17">
        <f t="shared" si="1"/>
        <v>101935</v>
      </c>
      <c r="I60" s="8" t="s">
        <v>118</v>
      </c>
    </row>
    <row r="61" spans="1:9" ht="46.5" customHeight="1">
      <c r="A61" s="68">
        <v>24</v>
      </c>
      <c r="B61" s="8" t="s">
        <v>113</v>
      </c>
      <c r="C61" s="21" t="s">
        <v>76</v>
      </c>
      <c r="D61" s="22" t="s">
        <v>1</v>
      </c>
      <c r="E61" s="8">
        <v>500</v>
      </c>
      <c r="F61" s="61">
        <v>200</v>
      </c>
      <c r="G61" s="61">
        <v>200</v>
      </c>
      <c r="H61" s="17">
        <f t="shared" si="1"/>
        <v>100000</v>
      </c>
      <c r="I61" s="8" t="s">
        <v>117</v>
      </c>
    </row>
    <row r="62" spans="1:9" ht="45">
      <c r="A62" s="68">
        <v>25</v>
      </c>
      <c r="B62" s="8" t="s">
        <v>113</v>
      </c>
      <c r="C62" s="21" t="s">
        <v>77</v>
      </c>
      <c r="D62" s="22" t="s">
        <v>1</v>
      </c>
      <c r="E62" s="8">
        <v>2000</v>
      </c>
      <c r="F62" s="61">
        <v>200</v>
      </c>
      <c r="G62" s="61">
        <v>200</v>
      </c>
      <c r="H62" s="17">
        <f t="shared" si="1"/>
        <v>400000</v>
      </c>
      <c r="I62" s="8" t="s">
        <v>114</v>
      </c>
    </row>
    <row r="63" spans="1:9" ht="112.5">
      <c r="A63" s="68">
        <v>26</v>
      </c>
      <c r="B63" s="8" t="s">
        <v>116</v>
      </c>
      <c r="C63" s="21" t="s">
        <v>78</v>
      </c>
      <c r="D63" s="21" t="s">
        <v>1</v>
      </c>
      <c r="E63" s="8">
        <v>200</v>
      </c>
      <c r="F63" s="61">
        <v>266.02999999999997</v>
      </c>
      <c r="G63" s="61">
        <v>266.02999999999997</v>
      </c>
      <c r="H63" s="17">
        <f t="shared" si="1"/>
        <v>53205.999999999993</v>
      </c>
      <c r="I63" s="8" t="s">
        <v>119</v>
      </c>
    </row>
    <row r="64" spans="1:9" ht="225">
      <c r="A64" s="29">
        <v>27</v>
      </c>
      <c r="B64" s="30" t="s">
        <v>140</v>
      </c>
      <c r="C64" s="50" t="s">
        <v>139</v>
      </c>
      <c r="D64" s="50" t="s">
        <v>1</v>
      </c>
      <c r="E64" s="30">
        <v>5</v>
      </c>
      <c r="F64" s="62">
        <v>162.84</v>
      </c>
      <c r="G64" s="62">
        <v>162.84</v>
      </c>
      <c r="H64" s="51">
        <f t="shared" si="1"/>
        <v>814.2</v>
      </c>
      <c r="I64" s="30" t="s">
        <v>141</v>
      </c>
    </row>
    <row r="65" spans="1:9" ht="31.5">
      <c r="A65" s="8"/>
      <c r="B65" s="56" t="s">
        <v>153</v>
      </c>
      <c r="C65" s="63"/>
      <c r="D65" s="63"/>
      <c r="E65" s="63"/>
      <c r="F65" s="63"/>
      <c r="G65" s="63"/>
      <c r="H65" s="65">
        <f>SUM(H38:H64)</f>
        <v>4426370.8000000007</v>
      </c>
      <c r="I65" s="8"/>
    </row>
    <row r="66" spans="1:9" ht="9.75" customHeight="1"/>
  </sheetData>
  <mergeCells count="2">
    <mergeCell ref="I28:I32"/>
    <mergeCell ref="A1:I1"/>
  </mergeCells>
  <conditionalFormatting sqref="C57:D64">
    <cfRule type="expression" dxfId="1" priority="2" stopIfTrue="1">
      <formula>#REF!&lt;&gt;""</formula>
    </cfRule>
  </conditionalFormatting>
  <conditionalFormatting sqref="F57:G64">
    <cfRule type="expression" dxfId="0" priority="1" stopIfTrue="1">
      <formula>$E57&lt;&gt;""</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змішаний</vt:lpstr>
      <vt:lpstr>змішаний!Область_друку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2023-03-27T05:23:04Z</dcterms:modified>
</cp:coreProperties>
</file>