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30" tabRatio="956" activeTab="0"/>
  </bookViews>
  <sheets>
    <sheet name="Тендер 2023" sheetId="1" r:id="rId1"/>
  </sheets>
  <definedNames>
    <definedName name="_xlnm.Print_Area" localSheetId="0">'Тендер 2023'!$B$2:$W$19</definedName>
  </definedNames>
  <calcPr fullCalcOnLoad="1"/>
</workbook>
</file>

<file path=xl/sharedStrings.xml><?xml version="1.0" encoding="utf-8"?>
<sst xmlns="http://schemas.openxmlformats.org/spreadsheetml/2006/main" count="91" uniqueCount="60">
  <si>
    <t>Відділ біохімічних досліджень</t>
  </si>
  <si>
    <t>Відділ загально-клінічних досліджень</t>
  </si>
  <si>
    <t>Відділ імунологічних та мікробіологічних досліджень</t>
  </si>
  <si>
    <t>Відділ молекулярної діагностики</t>
  </si>
  <si>
    <t>Відділ експрес-діагностики</t>
  </si>
  <si>
    <t>Відділ лабораторного обстеження та контролю якості донорської крові</t>
  </si>
  <si>
    <t>Бактеріологічна лабораторія</t>
  </si>
  <si>
    <t>Ціна за 1 одиницю без ПДВ</t>
  </si>
  <si>
    <t>ПДВ за 1 одиницю</t>
  </si>
  <si>
    <t xml:space="preserve"> №з/п</t>
  </si>
  <si>
    <t>Назва реактиву, або еквівалент</t>
  </si>
  <si>
    <t>Од.вим.</t>
  </si>
  <si>
    <t>Загальна сума</t>
  </si>
  <si>
    <t>Загальна кількість</t>
  </si>
  <si>
    <t>Відомості про державну реєстрацію/технічний регламент</t>
  </si>
  <si>
    <t xml:space="preserve">Цінова пропозиція фірми №1, з ПДВ </t>
  </si>
  <si>
    <t xml:space="preserve">Цінова пропозиція фірми №2,  з ПДВ </t>
  </si>
  <si>
    <t xml:space="preserve">Ціна середня, з ПДВ </t>
  </si>
  <si>
    <t>Загальна вартість:</t>
  </si>
  <si>
    <t>шт</t>
  </si>
  <si>
    <t>НАЦІОНАЛЬНИЙ КЛАСИФІКАТОР УКРАЇНИ Класифікатор медичних виробів НК 024:2019</t>
  </si>
  <si>
    <t>Вірус Epstein-Barr (EBV) нуклеїнова кислота IVD, набір, аналіз 49653 нуклеїнових кислот;  Cytomegalovirus (CMV) нуклеїнова 49711 кислота IVD, реагент; Вірус людського герпесу 6 (HHV6) нуклеїнова кислота IVD, набір, аналіз 49743 нуклеїнових кислот</t>
  </si>
  <si>
    <t>Екстракція/ізоляція нуклеїнових 52521 кислот, набір І\/0</t>
  </si>
  <si>
    <t>Код ДК 021:2015 – 33696500-0 - Лабораторні реактиви</t>
  </si>
  <si>
    <t xml:space="preserve">НАЦІОНАЛЬНИЙ КЛАСИФІКАТОР УКРАЇНИ
Єдиний закупівельний словник  ДК 021:2015  </t>
  </si>
  <si>
    <t>Набір реагентів для якісного визначення ДНК гепатиту В, методом ПЛР в режимі реального часу</t>
  </si>
  <si>
    <t>Набір реагентів для якісного визначення РНК  гепатиту С, методом ПЛР в режимі реального часу</t>
  </si>
  <si>
    <t>Набір реагентів для якісного визначення РНК  гепатиту G, методом ПЛР в режимі реального часу</t>
  </si>
  <si>
    <t>Набір реагентів для кількісного визначення             ДНК CMV/EBV/HHV6, методом ПЛР в режимі реального часу</t>
  </si>
  <si>
    <t>Набір для екстракції нуклеїнових кислот для ізоляції та очищення РНК/ДНК</t>
  </si>
  <si>
    <t>Набір реагентів для екстракції нуклейнових кислот  ізоляції та очищення ДНК</t>
  </si>
  <si>
    <t xml:space="preserve">
Реагент 48418 Вірус гепатиту G антигени IVD, 
</t>
  </si>
  <si>
    <t>1</t>
  </si>
  <si>
    <t>2</t>
  </si>
  <si>
    <t>3</t>
  </si>
  <si>
    <t>4</t>
  </si>
  <si>
    <t>5</t>
  </si>
  <si>
    <t>6</t>
  </si>
  <si>
    <t>Медико-технічне завдання на реагенти для Українського Референс-центру з клінічної лабораторної діагностики та метрології в 2023 році</t>
  </si>
  <si>
    <t>Набір реагентів для екстракції нуклейнових кислот  ізоляції та очищення ДНК/РНК</t>
  </si>
  <si>
    <t>шт.</t>
  </si>
  <si>
    <t>8</t>
  </si>
  <si>
    <t xml:space="preserve">Набір реагентів для виявлення нуклеїнової кислоти (NP) вірусу простого герпесу,30803 </t>
  </si>
  <si>
    <t>Декларація про відповідність № В-UKR-001 дійсна до 22 липня 2027р.</t>
  </si>
  <si>
    <t>Лист пояснення від 31.01.2023 №31/01/23</t>
  </si>
  <si>
    <t>Набір для виявлення нуклеїнових 30742 кислот вірусу гепатиту С</t>
  </si>
  <si>
    <t>ВІЛ-1/Вірус гепатиту C/Вірус гепатиту В нуклеїнова кислота IVD, набір, 48216 аналіз нуклеїнових кислот</t>
  </si>
  <si>
    <t>Декларація про відповідність №UA. MD. 518-23 від 31 січня 2023 року</t>
  </si>
  <si>
    <t>9</t>
  </si>
  <si>
    <t>10</t>
  </si>
  <si>
    <t>11</t>
  </si>
  <si>
    <t>Набір реагентів для кількісної діагностики вірусів JK/BK,  методом ПЛР у реальному часі</t>
  </si>
  <si>
    <t>Набір реагентів для діагностики Парвовірусу В19, методом ПЛР у реальному часі</t>
  </si>
  <si>
    <t>Набір реагентів для діагностики вірусу простого герпесу HSV 1/2 типів, методом ПЛР у реальному часі</t>
  </si>
  <si>
    <t>Набір реагентів для діагностики аденовірусу, методом ПЛР у реальному часі</t>
  </si>
  <si>
    <t>Декларація про відповідність № В-UKR-001 дійсна до 22 липня 2027р</t>
  </si>
  <si>
    <t>Набір, аналіз нуклеїнових кисло 50152 Парвовірус B19, нуклеїнова кислота IVD</t>
  </si>
  <si>
    <t>Набір, аналіз нуклеїнових кислот 61348 числені віруси людини з імунною недостатністю нуклеїнові кислоти ІВД</t>
  </si>
  <si>
    <t>7</t>
  </si>
  <si>
    <t>Обгрунтування кількісні та якісні характеристики закупівлі: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</si>
</sst>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#,##0.00\ &quot;грн.&quot;"/>
    <numFmt numFmtId="207" formatCode="#,##0.00_р_.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00000000000"/>
    <numFmt numFmtId="213" formatCode="_-* #,##0.00_₴_-;\-* #,##0.00_₴_-;_-* \-??_₴_-;_-@_-"/>
    <numFmt numFmtId="214" formatCode="#,##0.0&quot;р.&quot;"/>
    <numFmt numFmtId="215" formatCode="mmm/yyyy"/>
    <numFmt numFmtId="216" formatCode="0.000"/>
    <numFmt numFmtId="217" formatCode="0.0000"/>
    <numFmt numFmtId="218" formatCode="#,###.00"/>
    <numFmt numFmtId="219" formatCode="#,###.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1"/>
      <color indexed="60"/>
      <name val="Times New Roman"/>
      <family val="1"/>
    </font>
    <font>
      <b/>
      <sz val="11"/>
      <color indexed="49"/>
      <name val="Times New Roman"/>
      <family val="1"/>
    </font>
    <font>
      <b/>
      <sz val="11"/>
      <color indexed="57"/>
      <name val="Times New Roman"/>
      <family val="1"/>
    </font>
    <font>
      <b/>
      <sz val="11"/>
      <color indexed="10"/>
      <name val="Times New Roman"/>
      <family val="1"/>
    </font>
    <font>
      <b/>
      <sz val="11"/>
      <color indexed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8"/>
      <name val="Times New Roman"/>
      <family val="1"/>
    </font>
    <font>
      <sz val="18"/>
      <color indexed="8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color indexed="20"/>
      <name val="Arial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u val="single"/>
      <sz val="10"/>
      <color theme="11"/>
      <name val="Arial"/>
      <family val="2"/>
    </font>
    <font>
      <sz val="12"/>
      <color theme="1"/>
      <name val="Times New Roman"/>
      <family val="1"/>
    </font>
    <font>
      <sz val="12"/>
      <color theme="1"/>
      <name val="Arial"/>
      <family val="2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0" borderId="0">
      <alignment/>
      <protection/>
    </xf>
    <xf numFmtId="0" fontId="3" fillId="7" borderId="1" applyNumberFormat="0" applyAlignment="0" applyProtection="0"/>
    <xf numFmtId="9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20" borderId="6" applyNumberFormat="0" applyAlignment="0" applyProtection="0"/>
    <xf numFmtId="0" fontId="12" fillId="0" borderId="0" applyNumberFormat="0" applyFill="0" applyBorder="0" applyAlignment="0" applyProtection="0"/>
    <xf numFmtId="0" fontId="13" fillId="21" borderId="0" applyNumberFormat="0" applyBorder="0" applyAlignment="0" applyProtection="0"/>
    <xf numFmtId="0" fontId="5" fillId="2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4" fillId="3" borderId="0" applyNumberFormat="0" applyBorder="0" applyAlignment="0" applyProtection="0"/>
    <xf numFmtId="0" fontId="0" fillId="23" borderId="8" applyNumberFormat="0" applyFont="0" applyAlignment="0" applyProtection="0"/>
    <xf numFmtId="0" fontId="4" fillId="22" borderId="9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49" fontId="21" fillId="0" borderId="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 vertical="center" wrapText="1"/>
    </xf>
    <xf numFmtId="49" fontId="19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2" fontId="49" fillId="0" borderId="0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top" wrapText="1"/>
    </xf>
    <xf numFmtId="0" fontId="50" fillId="0" borderId="0" xfId="0" applyFont="1" applyAlignment="1">
      <alignment/>
    </xf>
    <xf numFmtId="0" fontId="20" fillId="0" borderId="0" xfId="0" applyFont="1" applyFill="1" applyAlignment="1">
      <alignment/>
    </xf>
    <xf numFmtId="49" fontId="19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1" fontId="24" fillId="0" borderId="10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1" fontId="27" fillId="0" borderId="10" xfId="0" applyNumberFormat="1" applyFont="1" applyFill="1" applyBorder="1" applyAlignment="1">
      <alignment horizontal="center" vertical="center" wrapText="1"/>
    </xf>
    <xf numFmtId="1" fontId="28" fillId="0" borderId="10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24" borderId="10" xfId="0" applyNumberFormat="1" applyFont="1" applyFill="1" applyBorder="1" applyAlignment="1">
      <alignment horizontal="center" vertical="center" wrapText="1"/>
    </xf>
    <xf numFmtId="0" fontId="51" fillId="24" borderId="10" xfId="0" applyFont="1" applyFill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49" fontId="30" fillId="0" borderId="0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2" fontId="5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/>
    </xf>
    <xf numFmtId="2" fontId="30" fillId="24" borderId="0" xfId="0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/>
    </xf>
    <xf numFmtId="0" fontId="31" fillId="0" borderId="0" xfId="0" applyFont="1" applyFill="1" applyAlignment="1">
      <alignment vertical="center"/>
    </xf>
    <xf numFmtId="0" fontId="32" fillId="24" borderId="10" xfId="0" applyFont="1" applyFill="1" applyBorder="1" applyAlignment="1">
      <alignment horizontal="left" vertical="center" wrapText="1"/>
    </xf>
    <xf numFmtId="0" fontId="32" fillId="0" borderId="10" xfId="55" applyFont="1" applyFill="1" applyBorder="1" applyAlignment="1">
      <alignment horizontal="center" vertical="center" wrapText="1"/>
      <protection/>
    </xf>
    <xf numFmtId="1" fontId="32" fillId="0" borderId="10" xfId="0" applyNumberFormat="1" applyFont="1" applyFill="1" applyBorder="1" applyAlignment="1">
      <alignment horizontal="center" vertical="center" wrapText="1"/>
    </xf>
    <xf numFmtId="4" fontId="32" fillId="0" borderId="10" xfId="0" applyNumberFormat="1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32" fillId="0" borderId="10" xfId="0" applyNumberFormat="1" applyFont="1" applyFill="1" applyBorder="1" applyAlignment="1">
      <alignment horizontal="left" vertical="center" wrapText="1"/>
    </xf>
    <xf numFmtId="1" fontId="53" fillId="0" borderId="10" xfId="0" applyNumberFormat="1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/>
    </xf>
    <xf numFmtId="2" fontId="5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/>
    </xf>
    <xf numFmtId="49" fontId="33" fillId="0" borderId="10" xfId="0" applyNumberFormat="1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left" vertical="center" wrapText="1"/>
    </xf>
    <xf numFmtId="0" fontId="35" fillId="24" borderId="0" xfId="55" applyFont="1" applyFill="1">
      <alignment/>
      <protection/>
    </xf>
    <xf numFmtId="0" fontId="34" fillId="24" borderId="0" xfId="0" applyFont="1" applyFill="1" applyAlignment="1">
      <alignment/>
    </xf>
    <xf numFmtId="0" fontId="35" fillId="25" borderId="0" xfId="55" applyFont="1" applyFill="1">
      <alignment/>
      <protection/>
    </xf>
    <xf numFmtId="0" fontId="34" fillId="24" borderId="0" xfId="0" applyFont="1" applyFill="1" applyAlignment="1">
      <alignment wrapText="1"/>
    </xf>
    <xf numFmtId="0" fontId="36" fillId="24" borderId="0" xfId="0" applyFont="1" applyFill="1" applyAlignment="1">
      <alignment wrapText="1"/>
    </xf>
    <xf numFmtId="0" fontId="35" fillId="24" borderId="0" xfId="55" applyFont="1" applyFill="1" applyAlignment="1">
      <alignment wrapText="1"/>
      <protection/>
    </xf>
    <xf numFmtId="2" fontId="23" fillId="0" borderId="10" xfId="0" applyNumberFormat="1" applyFont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21" fillId="0" borderId="11" xfId="0" applyFont="1" applyFill="1" applyBorder="1" applyAlignment="1">
      <alignment/>
    </xf>
    <xf numFmtId="49" fontId="21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2" fontId="38" fillId="24" borderId="10" xfId="0" applyNumberFormat="1" applyFont="1" applyFill="1" applyBorder="1" applyAlignment="1">
      <alignment horizontal="center" vertical="center" wrapText="1"/>
    </xf>
    <xf numFmtId="0" fontId="19" fillId="24" borderId="0" xfId="0" applyFont="1" applyFill="1" applyAlignment="1">
      <alignment wrapText="1"/>
    </xf>
    <xf numFmtId="2" fontId="32" fillId="0" borderId="0" xfId="0" applyNumberFormat="1" applyFont="1" applyFill="1" applyBorder="1" applyAlignment="1">
      <alignment horizontal="left" vertical="center" wrapText="1"/>
    </xf>
    <xf numFmtId="4" fontId="32" fillId="24" borderId="10" xfId="0" applyNumberFormat="1" applyFont="1" applyFill="1" applyBorder="1" applyAlignment="1">
      <alignment horizontal="center" vertical="center" wrapText="1"/>
    </xf>
    <xf numFmtId="2" fontId="32" fillId="0" borderId="0" xfId="0" applyNumberFormat="1" applyFont="1" applyBorder="1" applyAlignment="1">
      <alignment horizontal="left" vertical="center" wrapText="1"/>
    </xf>
    <xf numFmtId="0" fontId="19" fillId="24" borderId="0" xfId="0" applyFont="1" applyFill="1" applyAlignment="1">
      <alignment vertical="center" wrapText="1"/>
    </xf>
    <xf numFmtId="0" fontId="19" fillId="24" borderId="0" xfId="0" applyFont="1" applyFill="1" applyBorder="1" applyAlignment="1">
      <alignment vertical="center" wrapText="1"/>
    </xf>
    <xf numFmtId="2" fontId="32" fillId="24" borderId="10" xfId="0" applyNumberFormat="1" applyFont="1" applyFill="1" applyBorder="1" applyAlignment="1">
      <alignment horizontal="left" vertical="center" wrapText="1"/>
    </xf>
    <xf numFmtId="49" fontId="19" fillId="0" borderId="12" xfId="0" applyNumberFormat="1" applyFont="1" applyFill="1" applyBorder="1" applyAlignment="1">
      <alignment horizontal="center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left" vertical="center"/>
    </xf>
    <xf numFmtId="0" fontId="19" fillId="0" borderId="10" xfId="0" applyFont="1" applyFill="1" applyBorder="1" applyAlignment="1">
      <alignment horizontal="left"/>
    </xf>
    <xf numFmtId="0" fontId="20" fillId="0" borderId="10" xfId="0" applyFont="1" applyBorder="1" applyAlignment="1">
      <alignment/>
    </xf>
    <xf numFmtId="49" fontId="23" fillId="0" borderId="10" xfId="0" applyNumberFormat="1" applyFont="1" applyFill="1" applyBorder="1" applyAlignment="1">
      <alignment horizontal="center" vertical="center"/>
    </xf>
    <xf numFmtId="0" fontId="30" fillId="24" borderId="0" xfId="0" applyFont="1" applyFill="1" applyBorder="1" applyAlignment="1">
      <alignment horizontal="left" vertical="center" wrapText="1"/>
    </xf>
    <xf numFmtId="0" fontId="30" fillId="24" borderId="0" xfId="0" applyFont="1" applyFill="1" applyBorder="1" applyAlignment="1">
      <alignment horizontal="left" vertical="center"/>
    </xf>
    <xf numFmtId="2" fontId="30" fillId="0" borderId="0" xfId="0" applyNumberFormat="1" applyFont="1" applyFill="1" applyBorder="1" applyAlignment="1">
      <alignment horizontal="left" vertical="center"/>
    </xf>
    <xf numFmtId="0" fontId="34" fillId="24" borderId="0" xfId="0" applyFont="1" applyFill="1" applyAlignment="1">
      <alignment horizontal="left" vertical="center" wrapText="1"/>
    </xf>
    <xf numFmtId="0" fontId="34" fillId="24" borderId="0" xfId="0" applyFont="1" applyFill="1" applyAlignment="1">
      <alignment wrapText="1"/>
    </xf>
    <xf numFmtId="0" fontId="19" fillId="24" borderId="0" xfId="0" applyFont="1" applyFill="1" applyAlignment="1">
      <alignment horizontal="left" wrapText="1"/>
    </xf>
    <xf numFmtId="0" fontId="47" fillId="0" borderId="0" xfId="0" applyFont="1" applyAlignment="1">
      <alignment horizontal="center" wrapText="1"/>
    </xf>
  </cellXfs>
  <cellStyles count="53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Excel Built-in Normal" xfId="33"/>
    <cellStyle name="Ввід" xfId="34"/>
    <cellStyle name="Percent" xfId="35"/>
    <cellStyle name="Гарний" xfId="36"/>
    <cellStyle name="Hyperlink" xfId="37"/>
    <cellStyle name="Currency" xfId="38"/>
    <cellStyle name="Currency [0]" xfId="39"/>
    <cellStyle name="Заголовок 1" xfId="40"/>
    <cellStyle name="Заголовок 2" xfId="41"/>
    <cellStyle name="Заголовок 3" xfId="42"/>
    <cellStyle name="Заголовок 4" xfId="43"/>
    <cellStyle name="Зв'язана клітинка" xfId="44"/>
    <cellStyle name="Колірна тема 1" xfId="45"/>
    <cellStyle name="Колірна тема 2" xfId="46"/>
    <cellStyle name="Колірна тема 3" xfId="47"/>
    <cellStyle name="Колірна тема 4" xfId="48"/>
    <cellStyle name="Колірна тема 5" xfId="49"/>
    <cellStyle name="Колірна тема 6" xfId="50"/>
    <cellStyle name="Контрольна клітинка" xfId="51"/>
    <cellStyle name="Назва" xfId="52"/>
    <cellStyle name="Нейтральний" xfId="53"/>
    <cellStyle name="Обчислення" xfId="54"/>
    <cellStyle name="Обычный 2" xfId="55"/>
    <cellStyle name="Обычный 2 2" xfId="56"/>
    <cellStyle name="Обычный 2_Загальна потреба на 2015" xfId="57"/>
    <cellStyle name="Followed Hyperlink" xfId="58"/>
    <cellStyle name="Підсумок" xfId="59"/>
    <cellStyle name="Поганий" xfId="60"/>
    <cellStyle name="Примітка" xfId="61"/>
    <cellStyle name="Результат" xfId="62"/>
    <cellStyle name="Текст попередження" xfId="63"/>
    <cellStyle name="Текст пояснення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6"/>
  <sheetViews>
    <sheetView tabSelected="1" zoomScale="90" zoomScaleNormal="90" workbookViewId="0" topLeftCell="B1">
      <selection activeCell="C1" sqref="C1:W1"/>
    </sheetView>
  </sheetViews>
  <sheetFormatPr defaultColWidth="9.140625" defaultRowHeight="12.75"/>
  <cols>
    <col min="1" max="1" width="4.421875" style="1" hidden="1" customWidth="1"/>
    <col min="2" max="2" width="6.00390625" style="1" customWidth="1"/>
    <col min="3" max="3" width="46.00390625" style="1" customWidth="1"/>
    <col min="4" max="4" width="8.28125" style="1" customWidth="1"/>
    <col min="5" max="5" width="10.57421875" style="1" hidden="1" customWidth="1"/>
    <col min="6" max="6" width="0" style="1" hidden="1" customWidth="1"/>
    <col min="7" max="7" width="10.421875" style="1" hidden="1" customWidth="1"/>
    <col min="8" max="8" width="11.00390625" style="1" hidden="1" customWidth="1"/>
    <col min="9" max="9" width="10.7109375" style="1" hidden="1" customWidth="1"/>
    <col min="10" max="10" width="11.8515625" style="1" hidden="1" customWidth="1"/>
    <col min="11" max="11" width="12.7109375" style="1" hidden="1" customWidth="1"/>
    <col min="12" max="12" width="11.00390625" style="1" customWidth="1"/>
    <col min="13" max="13" width="0.71875" style="1" hidden="1" customWidth="1"/>
    <col min="14" max="14" width="0.85546875" style="1" hidden="1" customWidth="1"/>
    <col min="15" max="15" width="12.00390625" style="16" customWidth="1"/>
    <col min="16" max="16" width="12.8515625" style="1" customWidth="1"/>
    <col min="17" max="17" width="11.8515625" style="15" customWidth="1"/>
    <col min="18" max="18" width="12.28125" style="1" customWidth="1"/>
    <col min="19" max="19" width="11.140625" style="16" customWidth="1"/>
    <col min="20" max="20" width="12.421875" style="1" customWidth="1"/>
    <col min="21" max="21" width="25.00390625" style="16" customWidth="1"/>
    <col min="22" max="22" width="34.140625" style="1" customWidth="1"/>
    <col min="23" max="23" width="46.421875" style="1" customWidth="1"/>
    <col min="24" max="24" width="70.7109375" style="2" customWidth="1"/>
    <col min="25" max="25" width="35.7109375" style="1" customWidth="1"/>
    <col min="26" max="16384" width="9.140625" style="1" customWidth="1"/>
  </cols>
  <sheetData>
    <row r="1" spans="3:23" ht="37.5" customHeight="1">
      <c r="C1" s="93" t="s">
        <v>59</v>
      </c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</row>
    <row r="2" spans="2:35" ht="29.25" customHeight="1">
      <c r="B2" s="81" t="s">
        <v>38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2"/>
      <c r="V2" s="82"/>
      <c r="W2" s="37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6" s="2" customFormat="1" ht="63.75" customHeight="1">
      <c r="B3" s="17" t="s">
        <v>9</v>
      </c>
      <c r="C3" s="18" t="s">
        <v>10</v>
      </c>
      <c r="D3" s="19" t="s">
        <v>11</v>
      </c>
      <c r="E3" s="20" t="s">
        <v>0</v>
      </c>
      <c r="F3" s="21" t="s">
        <v>1</v>
      </c>
      <c r="G3" s="22" t="s">
        <v>2</v>
      </c>
      <c r="H3" s="23" t="s">
        <v>3</v>
      </c>
      <c r="I3" s="24" t="s">
        <v>4</v>
      </c>
      <c r="J3" s="20" t="s">
        <v>5</v>
      </c>
      <c r="K3" s="25" t="s">
        <v>6</v>
      </c>
      <c r="L3" s="18" t="s">
        <v>13</v>
      </c>
      <c r="M3" s="26" t="s">
        <v>7</v>
      </c>
      <c r="N3" s="26" t="s">
        <v>8</v>
      </c>
      <c r="O3" s="18" t="s">
        <v>15</v>
      </c>
      <c r="P3" s="27" t="s">
        <v>12</v>
      </c>
      <c r="Q3" s="28" t="s">
        <v>16</v>
      </c>
      <c r="R3" s="27" t="s">
        <v>12</v>
      </c>
      <c r="S3" s="26" t="s">
        <v>17</v>
      </c>
      <c r="T3" s="27" t="s">
        <v>12</v>
      </c>
      <c r="U3" s="73" t="s">
        <v>24</v>
      </c>
      <c r="V3" s="29" t="s">
        <v>14</v>
      </c>
      <c r="W3" s="73" t="s">
        <v>20</v>
      </c>
      <c r="Y3" s="68"/>
      <c r="Z3" s="69"/>
      <c r="AA3" s="70"/>
      <c r="AB3" s="70"/>
      <c r="AC3" s="70"/>
      <c r="AD3" s="71"/>
      <c r="AE3" s="70"/>
      <c r="AF3" s="70"/>
      <c r="AG3" s="70"/>
      <c r="AH3" s="70"/>
      <c r="AI3" s="72"/>
      <c r="AJ3" s="64"/>
    </row>
    <row r="4" spans="2:36" s="2" customFormat="1" ht="7.5" customHeight="1" hidden="1"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36"/>
      <c r="Y4" s="68"/>
      <c r="Z4" s="69"/>
      <c r="AA4" s="70"/>
      <c r="AB4" s="70"/>
      <c r="AC4" s="70"/>
      <c r="AD4" s="71"/>
      <c r="AE4" s="70"/>
      <c r="AF4" s="70"/>
      <c r="AG4" s="70"/>
      <c r="AH4" s="70"/>
      <c r="AI4" s="72"/>
      <c r="AJ4" s="64"/>
    </row>
    <row r="5" spans="1:36" s="7" customFormat="1" ht="17.25" customHeight="1" hidden="1">
      <c r="A5" s="3"/>
      <c r="B5" s="84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4"/>
      <c r="R5" s="5"/>
      <c r="S5" s="5"/>
      <c r="T5" s="5"/>
      <c r="U5" s="5"/>
      <c r="V5" s="6"/>
      <c r="W5" s="5"/>
      <c r="Y5" s="68"/>
      <c r="Z5" s="69"/>
      <c r="AA5" s="70"/>
      <c r="AB5" s="70"/>
      <c r="AC5" s="70"/>
      <c r="AD5" s="71"/>
      <c r="AE5" s="70"/>
      <c r="AF5" s="70"/>
      <c r="AG5" s="70"/>
      <c r="AH5" s="70"/>
      <c r="AI5" s="72"/>
      <c r="AJ5" s="65"/>
    </row>
    <row r="6" spans="2:36" s="3" customFormat="1" ht="71.25" customHeight="1">
      <c r="B6" s="62" t="s">
        <v>32</v>
      </c>
      <c r="C6" s="38" t="s">
        <v>25</v>
      </c>
      <c r="D6" s="39" t="s">
        <v>19</v>
      </c>
      <c r="E6" s="40"/>
      <c r="F6" s="52"/>
      <c r="G6" s="40"/>
      <c r="H6" s="40"/>
      <c r="I6" s="40"/>
      <c r="J6" s="40"/>
      <c r="K6" s="40"/>
      <c r="L6" s="40">
        <v>2</v>
      </c>
      <c r="M6" s="53"/>
      <c r="N6" s="53"/>
      <c r="O6" s="41">
        <v>18614</v>
      </c>
      <c r="P6" s="76">
        <f aca="true" t="shared" si="0" ref="P6:P16">L6*O6</f>
        <v>37228</v>
      </c>
      <c r="Q6" s="76">
        <v>19000</v>
      </c>
      <c r="R6" s="41">
        <f aca="true" t="shared" si="1" ref="R6:R16">L6*Q6</f>
        <v>38000</v>
      </c>
      <c r="S6" s="41">
        <f aca="true" t="shared" si="2" ref="S6:S15">(O6+Q6)/2</f>
        <v>18807</v>
      </c>
      <c r="T6" s="41">
        <f aca="true" t="shared" si="3" ref="T6:T16">S6*L6</f>
        <v>37614</v>
      </c>
      <c r="U6" s="54" t="s">
        <v>23</v>
      </c>
      <c r="V6" s="42" t="s">
        <v>44</v>
      </c>
      <c r="W6" s="80" t="s">
        <v>46</v>
      </c>
      <c r="X6" s="75"/>
      <c r="Y6" s="68"/>
      <c r="Z6" s="69"/>
      <c r="AA6" s="70"/>
      <c r="AB6" s="70"/>
      <c r="AC6" s="70"/>
      <c r="AD6" s="71"/>
      <c r="AE6" s="70"/>
      <c r="AF6" s="70"/>
      <c r="AG6" s="70"/>
      <c r="AH6" s="70"/>
      <c r="AI6" s="72"/>
      <c r="AJ6" s="66"/>
    </row>
    <row r="7" spans="2:36" s="3" customFormat="1" ht="58.5" customHeight="1">
      <c r="B7" s="62" t="s">
        <v>33</v>
      </c>
      <c r="C7" s="38" t="s">
        <v>26</v>
      </c>
      <c r="D7" s="39" t="s">
        <v>19</v>
      </c>
      <c r="E7" s="40"/>
      <c r="F7" s="52"/>
      <c r="G7" s="40"/>
      <c r="H7" s="40"/>
      <c r="I7" s="40"/>
      <c r="J7" s="40"/>
      <c r="K7" s="40"/>
      <c r="L7" s="40">
        <v>2</v>
      </c>
      <c r="M7" s="53"/>
      <c r="N7" s="53"/>
      <c r="O7" s="41">
        <v>25502</v>
      </c>
      <c r="P7" s="76">
        <f t="shared" si="0"/>
        <v>51004</v>
      </c>
      <c r="Q7" s="76">
        <v>25780</v>
      </c>
      <c r="R7" s="41">
        <f t="shared" si="1"/>
        <v>51560</v>
      </c>
      <c r="S7" s="41">
        <f t="shared" si="2"/>
        <v>25641</v>
      </c>
      <c r="T7" s="41">
        <f t="shared" si="3"/>
        <v>51282</v>
      </c>
      <c r="U7" s="61" t="s">
        <v>23</v>
      </c>
      <c r="V7" s="42" t="s">
        <v>44</v>
      </c>
      <c r="W7" s="80" t="s">
        <v>45</v>
      </c>
      <c r="Y7" s="68"/>
      <c r="Z7" s="69"/>
      <c r="AA7" s="70"/>
      <c r="AB7" s="70"/>
      <c r="AC7" s="70"/>
      <c r="AD7" s="71"/>
      <c r="AE7" s="70"/>
      <c r="AF7" s="70"/>
      <c r="AG7" s="70"/>
      <c r="AH7" s="70"/>
      <c r="AI7" s="72"/>
      <c r="AJ7" s="66"/>
    </row>
    <row r="8" spans="2:36" s="3" customFormat="1" ht="63" customHeight="1">
      <c r="B8" s="62" t="s">
        <v>34</v>
      </c>
      <c r="C8" s="38" t="s">
        <v>27</v>
      </c>
      <c r="D8" s="39" t="s">
        <v>19</v>
      </c>
      <c r="E8" s="40"/>
      <c r="F8" s="52"/>
      <c r="G8" s="40"/>
      <c r="H8" s="40"/>
      <c r="I8" s="40"/>
      <c r="J8" s="40"/>
      <c r="K8" s="40"/>
      <c r="L8" s="40">
        <v>4</v>
      </c>
      <c r="M8" s="53"/>
      <c r="N8" s="53"/>
      <c r="O8" s="41">
        <v>17548</v>
      </c>
      <c r="P8" s="76">
        <f t="shared" si="0"/>
        <v>70192</v>
      </c>
      <c r="Q8" s="76">
        <v>18300</v>
      </c>
      <c r="R8" s="41">
        <f t="shared" si="1"/>
        <v>73200</v>
      </c>
      <c r="S8" s="41">
        <f t="shared" si="2"/>
        <v>17924</v>
      </c>
      <c r="T8" s="41">
        <f t="shared" si="3"/>
        <v>71696</v>
      </c>
      <c r="U8" s="54" t="s">
        <v>23</v>
      </c>
      <c r="V8" s="42" t="s">
        <v>43</v>
      </c>
      <c r="W8" s="46" t="s">
        <v>31</v>
      </c>
      <c r="X8" s="75"/>
      <c r="Y8" s="68"/>
      <c r="Z8" s="69"/>
      <c r="AA8" s="70"/>
      <c r="AB8" s="70"/>
      <c r="AC8" s="70"/>
      <c r="AD8" s="71"/>
      <c r="AE8" s="70"/>
      <c r="AF8" s="70"/>
      <c r="AG8" s="70"/>
      <c r="AH8" s="70"/>
      <c r="AI8" s="72"/>
      <c r="AJ8" s="66"/>
    </row>
    <row r="9" spans="2:36" s="3" customFormat="1" ht="63.75" customHeight="1">
      <c r="B9" s="62" t="s">
        <v>35</v>
      </c>
      <c r="C9" s="38" t="s">
        <v>53</v>
      </c>
      <c r="D9" s="39" t="s">
        <v>19</v>
      </c>
      <c r="E9" s="40"/>
      <c r="F9" s="52"/>
      <c r="G9" s="40"/>
      <c r="H9" s="40"/>
      <c r="I9" s="40"/>
      <c r="J9" s="40"/>
      <c r="K9" s="40"/>
      <c r="L9" s="40">
        <v>1</v>
      </c>
      <c r="M9" s="53"/>
      <c r="N9" s="53"/>
      <c r="O9" s="41">
        <v>16748</v>
      </c>
      <c r="P9" s="76">
        <f t="shared" si="0"/>
        <v>16748</v>
      </c>
      <c r="Q9" s="76">
        <v>18600</v>
      </c>
      <c r="R9" s="41">
        <f t="shared" si="1"/>
        <v>18600</v>
      </c>
      <c r="S9" s="41">
        <f t="shared" si="2"/>
        <v>17674</v>
      </c>
      <c r="T9" s="41">
        <f t="shared" si="3"/>
        <v>17674</v>
      </c>
      <c r="U9" s="54" t="s">
        <v>23</v>
      </c>
      <c r="V9" s="42" t="s">
        <v>43</v>
      </c>
      <c r="W9" s="46" t="s">
        <v>42</v>
      </c>
      <c r="X9" s="75"/>
      <c r="Y9" s="68"/>
      <c r="Z9" s="69"/>
      <c r="AA9" s="70"/>
      <c r="AB9" s="70"/>
      <c r="AC9" s="70"/>
      <c r="AD9" s="71"/>
      <c r="AE9" s="70"/>
      <c r="AF9" s="70"/>
      <c r="AG9" s="70"/>
      <c r="AH9" s="70"/>
      <c r="AI9" s="72"/>
      <c r="AJ9" s="66"/>
    </row>
    <row r="10" spans="2:36" s="3" customFormat="1" ht="63.75" customHeight="1">
      <c r="B10" s="62" t="s">
        <v>36</v>
      </c>
      <c r="C10" s="38" t="s">
        <v>52</v>
      </c>
      <c r="D10" s="39" t="s">
        <v>19</v>
      </c>
      <c r="E10" s="40"/>
      <c r="F10" s="52"/>
      <c r="G10" s="40"/>
      <c r="H10" s="40"/>
      <c r="I10" s="40"/>
      <c r="J10" s="40"/>
      <c r="K10" s="40"/>
      <c r="L10" s="40">
        <v>1</v>
      </c>
      <c r="M10" s="53"/>
      <c r="N10" s="53"/>
      <c r="O10" s="41">
        <v>17720</v>
      </c>
      <c r="P10" s="76">
        <f t="shared" si="0"/>
        <v>17720</v>
      </c>
      <c r="Q10" s="76">
        <v>18800</v>
      </c>
      <c r="R10" s="41">
        <f t="shared" si="1"/>
        <v>18800</v>
      </c>
      <c r="S10" s="41">
        <f t="shared" si="2"/>
        <v>18260</v>
      </c>
      <c r="T10" s="41">
        <f t="shared" si="3"/>
        <v>18260</v>
      </c>
      <c r="U10" s="54" t="s">
        <v>23</v>
      </c>
      <c r="V10" s="42" t="s">
        <v>55</v>
      </c>
      <c r="W10" s="46" t="s">
        <v>56</v>
      </c>
      <c r="X10" s="75"/>
      <c r="Y10" s="68"/>
      <c r="Z10" s="69"/>
      <c r="AA10" s="70"/>
      <c r="AB10" s="70"/>
      <c r="AC10" s="70"/>
      <c r="AD10" s="71"/>
      <c r="AE10" s="70"/>
      <c r="AF10" s="70"/>
      <c r="AG10" s="70"/>
      <c r="AH10" s="70"/>
      <c r="AI10" s="72"/>
      <c r="AJ10" s="66"/>
    </row>
    <row r="11" spans="2:36" s="3" customFormat="1" ht="63.75" customHeight="1">
      <c r="B11" s="62" t="s">
        <v>37</v>
      </c>
      <c r="C11" s="38" t="s">
        <v>51</v>
      </c>
      <c r="D11" s="39" t="s">
        <v>19</v>
      </c>
      <c r="E11" s="40"/>
      <c r="F11" s="52"/>
      <c r="G11" s="40"/>
      <c r="H11" s="40"/>
      <c r="I11" s="40"/>
      <c r="J11" s="40"/>
      <c r="K11" s="40"/>
      <c r="L11" s="40">
        <v>1</v>
      </c>
      <c r="M11" s="53"/>
      <c r="N11" s="53"/>
      <c r="O11" s="41">
        <v>33897.6</v>
      </c>
      <c r="P11" s="76">
        <f t="shared" si="0"/>
        <v>33897.6</v>
      </c>
      <c r="Q11" s="76">
        <v>36000</v>
      </c>
      <c r="R11" s="41">
        <f t="shared" si="1"/>
        <v>36000</v>
      </c>
      <c r="S11" s="41">
        <f t="shared" si="2"/>
        <v>34948.8</v>
      </c>
      <c r="T11" s="41">
        <f t="shared" si="3"/>
        <v>34948.8</v>
      </c>
      <c r="U11" s="54" t="s">
        <v>23</v>
      </c>
      <c r="V11" s="42" t="s">
        <v>55</v>
      </c>
      <c r="W11" s="46" t="s">
        <v>57</v>
      </c>
      <c r="X11" s="75"/>
      <c r="Y11" s="68"/>
      <c r="Z11" s="69"/>
      <c r="AA11" s="70"/>
      <c r="AB11" s="70"/>
      <c r="AC11" s="70"/>
      <c r="AD11" s="71"/>
      <c r="AE11" s="70"/>
      <c r="AF11" s="70"/>
      <c r="AG11" s="70"/>
      <c r="AH11" s="70"/>
      <c r="AI11" s="72"/>
      <c r="AJ11" s="66"/>
    </row>
    <row r="12" spans="2:36" s="3" customFormat="1" ht="63.75" customHeight="1">
      <c r="B12" s="62" t="s">
        <v>58</v>
      </c>
      <c r="C12" s="38" t="s">
        <v>54</v>
      </c>
      <c r="D12" s="39" t="s">
        <v>19</v>
      </c>
      <c r="E12" s="40"/>
      <c r="F12" s="52"/>
      <c r="G12" s="40"/>
      <c r="H12" s="40"/>
      <c r="I12" s="40"/>
      <c r="J12" s="40"/>
      <c r="K12" s="40"/>
      <c r="L12" s="40">
        <v>1</v>
      </c>
      <c r="M12" s="53"/>
      <c r="N12" s="53"/>
      <c r="O12" s="41">
        <v>21648</v>
      </c>
      <c r="P12" s="76">
        <f t="shared" si="0"/>
        <v>21648</v>
      </c>
      <c r="Q12" s="76">
        <v>23200</v>
      </c>
      <c r="R12" s="41">
        <f t="shared" si="1"/>
        <v>23200</v>
      </c>
      <c r="S12" s="41">
        <f t="shared" si="2"/>
        <v>22424</v>
      </c>
      <c r="T12" s="41">
        <f t="shared" si="3"/>
        <v>22424</v>
      </c>
      <c r="U12" s="54" t="s">
        <v>23</v>
      </c>
      <c r="V12" s="42" t="s">
        <v>55</v>
      </c>
      <c r="W12" s="46" t="s">
        <v>57</v>
      </c>
      <c r="X12" s="75"/>
      <c r="Y12" s="68"/>
      <c r="Z12" s="69"/>
      <c r="AA12" s="70"/>
      <c r="AB12" s="70"/>
      <c r="AC12" s="70"/>
      <c r="AD12" s="71"/>
      <c r="AE12" s="70"/>
      <c r="AF12" s="70"/>
      <c r="AG12" s="70"/>
      <c r="AH12" s="70"/>
      <c r="AI12" s="72"/>
      <c r="AJ12" s="66"/>
    </row>
    <row r="13" spans="2:36" s="3" customFormat="1" ht="59.25" customHeight="1">
      <c r="B13" s="62" t="s">
        <v>41</v>
      </c>
      <c r="C13" s="38" t="s">
        <v>29</v>
      </c>
      <c r="D13" s="39" t="s">
        <v>19</v>
      </c>
      <c r="E13" s="40"/>
      <c r="F13" s="52"/>
      <c r="G13" s="40"/>
      <c r="H13" s="40"/>
      <c r="I13" s="40"/>
      <c r="J13" s="40"/>
      <c r="K13" s="40"/>
      <c r="L13" s="40">
        <v>4</v>
      </c>
      <c r="M13" s="53"/>
      <c r="N13" s="53"/>
      <c r="O13" s="41">
        <v>9202</v>
      </c>
      <c r="P13" s="76">
        <f t="shared" si="0"/>
        <v>36808</v>
      </c>
      <c r="Q13" s="41">
        <v>10100</v>
      </c>
      <c r="R13" s="41">
        <f t="shared" si="1"/>
        <v>40400</v>
      </c>
      <c r="S13" s="41">
        <f t="shared" si="2"/>
        <v>9651</v>
      </c>
      <c r="T13" s="41">
        <f t="shared" si="3"/>
        <v>38604</v>
      </c>
      <c r="U13" s="61" t="s">
        <v>23</v>
      </c>
      <c r="V13" s="42" t="s">
        <v>43</v>
      </c>
      <c r="W13" s="43" t="s">
        <v>22</v>
      </c>
      <c r="X13" s="77"/>
      <c r="Y13" s="68"/>
      <c r="Z13" s="69"/>
      <c r="AA13" s="70"/>
      <c r="AB13" s="70"/>
      <c r="AC13" s="70"/>
      <c r="AD13" s="71"/>
      <c r="AE13" s="70"/>
      <c r="AF13" s="70"/>
      <c r="AG13" s="70"/>
      <c r="AH13" s="70"/>
      <c r="AI13" s="72"/>
      <c r="AJ13" s="66"/>
    </row>
    <row r="14" spans="2:36" s="3" customFormat="1" ht="79.5" customHeight="1">
      <c r="B14" s="62" t="s">
        <v>48</v>
      </c>
      <c r="C14" s="38" t="s">
        <v>28</v>
      </c>
      <c r="D14" s="39" t="s">
        <v>19</v>
      </c>
      <c r="E14" s="40"/>
      <c r="F14" s="52"/>
      <c r="G14" s="40"/>
      <c r="H14" s="40"/>
      <c r="I14" s="40"/>
      <c r="J14" s="40"/>
      <c r="K14" s="40"/>
      <c r="L14" s="40">
        <v>5</v>
      </c>
      <c r="M14" s="53"/>
      <c r="N14" s="53"/>
      <c r="O14" s="41">
        <v>31816</v>
      </c>
      <c r="P14" s="76">
        <f t="shared" si="0"/>
        <v>159080</v>
      </c>
      <c r="Q14" s="76">
        <v>32250</v>
      </c>
      <c r="R14" s="41">
        <f t="shared" si="1"/>
        <v>161250</v>
      </c>
      <c r="S14" s="41">
        <f t="shared" si="2"/>
        <v>32033</v>
      </c>
      <c r="T14" s="41">
        <f t="shared" si="3"/>
        <v>160165</v>
      </c>
      <c r="U14" s="61" t="s">
        <v>23</v>
      </c>
      <c r="V14" s="42" t="s">
        <v>47</v>
      </c>
      <c r="W14" s="43" t="s">
        <v>21</v>
      </c>
      <c r="X14" s="77"/>
      <c r="Y14" s="68"/>
      <c r="Z14" s="69"/>
      <c r="AA14" s="70"/>
      <c r="AB14" s="70"/>
      <c r="AC14" s="70"/>
      <c r="AD14" s="71"/>
      <c r="AE14" s="70"/>
      <c r="AF14" s="70"/>
      <c r="AG14" s="70"/>
      <c r="AH14" s="70"/>
      <c r="AI14" s="72"/>
      <c r="AJ14" s="66"/>
    </row>
    <row r="15" spans="2:36" s="3" customFormat="1" ht="75.75" customHeight="1">
      <c r="B15" s="62" t="s">
        <v>49</v>
      </c>
      <c r="C15" s="38" t="s">
        <v>39</v>
      </c>
      <c r="D15" s="39" t="s">
        <v>40</v>
      </c>
      <c r="E15" s="40"/>
      <c r="F15" s="52"/>
      <c r="G15" s="40"/>
      <c r="H15" s="40"/>
      <c r="I15" s="40"/>
      <c r="J15" s="40"/>
      <c r="K15" s="40"/>
      <c r="L15" s="40">
        <v>2</v>
      </c>
      <c r="M15" s="53"/>
      <c r="N15" s="53"/>
      <c r="O15" s="41">
        <v>9676</v>
      </c>
      <c r="P15" s="76">
        <f t="shared" si="0"/>
        <v>19352</v>
      </c>
      <c r="Q15" s="76">
        <v>9920</v>
      </c>
      <c r="R15" s="41">
        <f t="shared" si="1"/>
        <v>19840</v>
      </c>
      <c r="S15" s="41">
        <f t="shared" si="2"/>
        <v>9798</v>
      </c>
      <c r="T15" s="41">
        <f t="shared" si="3"/>
        <v>19596</v>
      </c>
      <c r="U15" s="61" t="s">
        <v>23</v>
      </c>
      <c r="V15" s="42" t="s">
        <v>43</v>
      </c>
      <c r="W15" s="43" t="s">
        <v>22</v>
      </c>
      <c r="X15" s="77"/>
      <c r="Y15" s="68"/>
      <c r="Z15" s="69"/>
      <c r="AA15" s="70"/>
      <c r="AB15" s="70"/>
      <c r="AC15" s="70"/>
      <c r="AD15" s="71"/>
      <c r="AE15" s="70"/>
      <c r="AF15" s="70"/>
      <c r="AG15" s="70"/>
      <c r="AH15" s="70"/>
      <c r="AI15" s="72"/>
      <c r="AJ15" s="66"/>
    </row>
    <row r="16" spans="2:36" s="3" customFormat="1" ht="57.75" customHeight="1">
      <c r="B16" s="62" t="s">
        <v>50</v>
      </c>
      <c r="C16" s="38" t="s">
        <v>30</v>
      </c>
      <c r="D16" s="39" t="s">
        <v>19</v>
      </c>
      <c r="E16" s="40"/>
      <c r="F16" s="52"/>
      <c r="G16" s="40"/>
      <c r="H16" s="40"/>
      <c r="I16" s="40"/>
      <c r="J16" s="40"/>
      <c r="K16" s="40"/>
      <c r="L16" s="44">
        <v>8</v>
      </c>
      <c r="M16" s="53"/>
      <c r="N16" s="53"/>
      <c r="O16" s="41">
        <v>7380</v>
      </c>
      <c r="P16" s="76">
        <f t="shared" si="0"/>
        <v>59040</v>
      </c>
      <c r="Q16" s="41">
        <v>7850</v>
      </c>
      <c r="R16" s="41">
        <f t="shared" si="1"/>
        <v>62800</v>
      </c>
      <c r="S16" s="41">
        <f>(O16+Q16)/2</f>
        <v>7615</v>
      </c>
      <c r="T16" s="41">
        <f t="shared" si="3"/>
        <v>60920</v>
      </c>
      <c r="U16" s="54" t="s">
        <v>23</v>
      </c>
      <c r="V16" s="42" t="s">
        <v>43</v>
      </c>
      <c r="W16" s="43" t="s">
        <v>22</v>
      </c>
      <c r="X16" s="75"/>
      <c r="Y16" s="68"/>
      <c r="Z16" s="69"/>
      <c r="AA16" s="70"/>
      <c r="AB16" s="70"/>
      <c r="AC16" s="70"/>
      <c r="AD16" s="71"/>
      <c r="AE16" s="70"/>
      <c r="AF16" s="70"/>
      <c r="AG16" s="70"/>
      <c r="AH16" s="70"/>
      <c r="AI16" s="72"/>
      <c r="AJ16" s="66"/>
    </row>
    <row r="17" spans="2:36" s="8" customFormat="1" ht="15.75">
      <c r="B17" s="45"/>
      <c r="C17" s="46"/>
      <c r="D17" s="86" t="s">
        <v>18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63">
        <f>SUM(P6:P16)</f>
        <v>522717.6</v>
      </c>
      <c r="Q17" s="48"/>
      <c r="R17" s="47">
        <f>SUM(R6:R16)</f>
        <v>543650</v>
      </c>
      <c r="S17" s="49"/>
      <c r="T17" s="47">
        <f>SUM(T6:T16)</f>
        <v>533183.8</v>
      </c>
      <c r="U17" s="49"/>
      <c r="V17" s="50"/>
      <c r="W17" s="51"/>
      <c r="AJ17" s="67"/>
    </row>
    <row r="18" spans="2:36" s="8" customFormat="1" ht="14.25" customHeight="1"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30"/>
      <c r="Q18" s="13"/>
      <c r="R18" s="30"/>
      <c r="S18" s="12"/>
      <c r="T18" s="30"/>
      <c r="U18" s="12"/>
      <c r="V18" s="14"/>
      <c r="AJ18" s="67"/>
    </row>
    <row r="19" spans="2:36" s="8" customFormat="1" ht="28.5" customHeight="1" hidden="1">
      <c r="B19" s="87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31"/>
      <c r="N19" s="31"/>
      <c r="O19" s="31"/>
      <c r="P19" s="32"/>
      <c r="Q19" s="33"/>
      <c r="R19" s="32"/>
      <c r="S19" s="34"/>
      <c r="T19" s="35"/>
      <c r="U19" s="89"/>
      <c r="V19" s="89"/>
      <c r="AJ19" s="67"/>
    </row>
    <row r="20" spans="2:36" ht="37.5" customHeight="1">
      <c r="B20" s="2"/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8"/>
      <c r="T20" s="92"/>
      <c r="U20" s="92"/>
      <c r="V20" s="74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64"/>
    </row>
    <row r="21" spans="2:36" ht="22.5">
      <c r="B21" s="90"/>
      <c r="C21" s="90"/>
      <c r="D21" s="90"/>
      <c r="E21" s="90"/>
      <c r="F21" s="90"/>
      <c r="G21" s="90"/>
      <c r="H21" s="56"/>
      <c r="I21" s="56"/>
      <c r="J21" s="56"/>
      <c r="K21" s="58"/>
      <c r="L21" s="91"/>
      <c r="M21" s="91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64"/>
    </row>
    <row r="22" spans="2:36" ht="22.5">
      <c r="B22" s="90"/>
      <c r="C22" s="90"/>
      <c r="D22" s="90"/>
      <c r="E22" s="90"/>
      <c r="F22" s="90"/>
      <c r="G22" s="90"/>
      <c r="H22" s="56"/>
      <c r="I22" s="56"/>
      <c r="J22" s="56"/>
      <c r="K22" s="58"/>
      <c r="L22" s="91"/>
      <c r="M22" s="91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64"/>
    </row>
    <row r="23" spans="2:13" ht="22.5">
      <c r="B23" s="90"/>
      <c r="C23" s="90"/>
      <c r="D23" s="90"/>
      <c r="E23" s="90"/>
      <c r="F23" s="90"/>
      <c r="G23" s="90"/>
      <c r="H23" s="56"/>
      <c r="I23" s="56"/>
      <c r="J23" s="56"/>
      <c r="K23" s="58"/>
      <c r="L23" s="91"/>
      <c r="M23" s="91"/>
    </row>
    <row r="24" spans="2:13" ht="23.25">
      <c r="B24" s="90"/>
      <c r="C24" s="90"/>
      <c r="D24" s="90"/>
      <c r="E24" s="90"/>
      <c r="F24" s="90"/>
      <c r="G24" s="90"/>
      <c r="H24" s="56"/>
      <c r="I24" s="56"/>
      <c r="J24" s="56"/>
      <c r="K24" s="56"/>
      <c r="L24" s="56"/>
      <c r="M24" s="59"/>
    </row>
    <row r="25" spans="2:13" ht="22.5">
      <c r="B25" s="90"/>
      <c r="C25" s="90"/>
      <c r="D25" s="90"/>
      <c r="E25" s="90"/>
      <c r="F25" s="90"/>
      <c r="G25" s="90"/>
      <c r="H25" s="56"/>
      <c r="I25" s="56"/>
      <c r="J25" s="56"/>
      <c r="K25" s="56"/>
      <c r="L25" s="56"/>
      <c r="M25" s="58"/>
    </row>
    <row r="26" spans="2:13" ht="23.25">
      <c r="B26" s="55"/>
      <c r="C26" s="55"/>
      <c r="D26" s="55"/>
      <c r="E26" s="55"/>
      <c r="F26" s="55"/>
      <c r="G26" s="55"/>
      <c r="H26" s="57"/>
      <c r="I26" s="55"/>
      <c r="J26" s="55"/>
      <c r="K26" s="55"/>
      <c r="L26" s="55"/>
      <c r="M26" s="60"/>
    </row>
  </sheetData>
  <sheetProtection/>
  <mergeCells count="16">
    <mergeCell ref="C1:W1"/>
    <mergeCell ref="B22:G22"/>
    <mergeCell ref="L22:M22"/>
    <mergeCell ref="T20:U20"/>
    <mergeCell ref="B23:G23"/>
    <mergeCell ref="L23:M23"/>
    <mergeCell ref="B24:G24"/>
    <mergeCell ref="B25:G25"/>
    <mergeCell ref="B21:G21"/>
    <mergeCell ref="L21:M21"/>
    <mergeCell ref="B2:V2"/>
    <mergeCell ref="B4:V4"/>
    <mergeCell ref="B5:P5"/>
    <mergeCell ref="D17:O17"/>
    <mergeCell ref="B19:L19"/>
    <mergeCell ref="U19:V19"/>
  </mergeCells>
  <printOptions/>
  <pageMargins left="0" right="0" top="0.15748031496062992" bottom="0.15748031496062992" header="0.15748031496062992" footer="0.15748031496062992"/>
  <pageSetup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2023-02-01T06:17:33Z</cp:lastPrinted>
  <dcterms:created xsi:type="dcterms:W3CDTF">1996-10-08T23:32:33Z</dcterms:created>
  <dcterms:modified xsi:type="dcterms:W3CDTF">2023-04-04T06:25:20Z</dcterms:modified>
  <cp:category/>
  <cp:version/>
  <cp:contentType/>
  <cp:contentStatus/>
</cp:coreProperties>
</file>