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8_{397D0FC1-D413-4BAE-88C5-9BB5A510830A}" xr6:coauthVersionLast="36" xr6:coauthVersionMax="36" xr10:uidLastSave="{00000000-0000-0000-0000-000000000000}"/>
  <bookViews>
    <workbookView xWindow="0" yWindow="0" windowWidth="28800" windowHeight="12225" xr2:uid="{00000000-000D-0000-FFFF-FFFF00000000}"/>
  </bookViews>
  <sheets>
    <sheet name="Аркуш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2" i="1" l="1"/>
  <c r="O62" i="1" s="1"/>
  <c r="M62" i="1"/>
  <c r="K62" i="1"/>
  <c r="I62" i="1"/>
  <c r="N61" i="1"/>
  <c r="O61" i="1" s="1"/>
  <c r="M61" i="1"/>
  <c r="K61" i="1"/>
  <c r="I61" i="1"/>
  <c r="N60" i="1"/>
  <c r="O60" i="1" s="1"/>
  <c r="M60" i="1"/>
  <c r="K60" i="1"/>
  <c r="I60" i="1"/>
  <c r="N59" i="1"/>
  <c r="O59" i="1" s="1"/>
  <c r="M59" i="1"/>
  <c r="K59" i="1"/>
  <c r="I59" i="1"/>
  <c r="N58" i="1"/>
  <c r="O58" i="1" s="1"/>
  <c r="M58" i="1"/>
  <c r="K58" i="1"/>
  <c r="I58" i="1"/>
  <c r="N57" i="1"/>
  <c r="O57" i="1" s="1"/>
  <c r="M57" i="1"/>
  <c r="K57" i="1"/>
  <c r="I57" i="1"/>
  <c r="N56" i="1"/>
  <c r="O56" i="1" s="1"/>
  <c r="M56" i="1"/>
  <c r="K56" i="1"/>
  <c r="I56" i="1"/>
  <c r="N55" i="1"/>
  <c r="O55" i="1" s="1"/>
  <c r="M55" i="1"/>
  <c r="K55" i="1"/>
  <c r="I55" i="1"/>
  <c r="N54" i="1"/>
  <c r="O54" i="1" s="1"/>
  <c r="M54" i="1"/>
  <c r="K54" i="1"/>
  <c r="I54" i="1"/>
  <c r="N53" i="1"/>
  <c r="O53" i="1" s="1"/>
  <c r="M53" i="1"/>
  <c r="K53" i="1"/>
  <c r="I53" i="1"/>
  <c r="N52" i="1"/>
  <c r="O52" i="1" s="1"/>
  <c r="M52" i="1"/>
  <c r="K52" i="1"/>
  <c r="I52" i="1"/>
  <c r="N51" i="1"/>
  <c r="O51" i="1" s="1"/>
  <c r="M51" i="1"/>
  <c r="K51" i="1"/>
  <c r="I51" i="1"/>
  <c r="N50" i="1"/>
  <c r="O50" i="1" s="1"/>
  <c r="M50" i="1"/>
  <c r="K50" i="1"/>
  <c r="I50" i="1"/>
  <c r="N49" i="1"/>
  <c r="O49" i="1" s="1"/>
  <c r="M49" i="1"/>
  <c r="K49" i="1"/>
  <c r="I49" i="1"/>
  <c r="N48" i="1"/>
  <c r="O48" i="1" s="1"/>
  <c r="M48" i="1"/>
  <c r="K48" i="1"/>
  <c r="I48" i="1"/>
  <c r="N47" i="1"/>
  <c r="O47" i="1" s="1"/>
  <c r="M47" i="1"/>
  <c r="K47" i="1"/>
  <c r="I47" i="1"/>
  <c r="N46" i="1"/>
  <c r="O46" i="1" s="1"/>
  <c r="M46" i="1"/>
  <c r="K46" i="1"/>
  <c r="I46" i="1"/>
  <c r="N45" i="1"/>
  <c r="O45" i="1" s="1"/>
  <c r="M45" i="1"/>
  <c r="K45" i="1"/>
  <c r="I45" i="1"/>
  <c r="N44" i="1"/>
  <c r="O44" i="1" s="1"/>
  <c r="M44" i="1"/>
  <c r="K44" i="1"/>
  <c r="I44" i="1"/>
  <c r="N43" i="1"/>
  <c r="O43" i="1" s="1"/>
  <c r="M43" i="1"/>
  <c r="K43" i="1"/>
  <c r="I43" i="1"/>
  <c r="N42" i="1"/>
  <c r="O42" i="1" s="1"/>
  <c r="M42" i="1"/>
  <c r="K42" i="1"/>
  <c r="I42" i="1"/>
  <c r="N41" i="1"/>
  <c r="O41" i="1" s="1"/>
  <c r="M41" i="1"/>
  <c r="K41" i="1"/>
  <c r="I41" i="1"/>
  <c r="N40" i="1"/>
  <c r="O40" i="1" s="1"/>
  <c r="M40" i="1"/>
  <c r="K40" i="1"/>
  <c r="I40" i="1"/>
  <c r="N39" i="1"/>
  <c r="O39" i="1" s="1"/>
  <c r="M39" i="1"/>
  <c r="K39" i="1"/>
  <c r="I39" i="1"/>
  <c r="N38" i="1"/>
  <c r="O38" i="1" s="1"/>
  <c r="M38" i="1"/>
  <c r="K38" i="1"/>
  <c r="I38" i="1"/>
  <c r="N37" i="1"/>
  <c r="O37" i="1" s="1"/>
  <c r="M37" i="1"/>
  <c r="K37" i="1"/>
  <c r="I37" i="1"/>
  <c r="N36" i="1"/>
  <c r="O36" i="1" s="1"/>
  <c r="M36" i="1"/>
  <c r="K36" i="1"/>
  <c r="I36" i="1"/>
  <c r="N35" i="1"/>
  <c r="O35" i="1" s="1"/>
  <c r="M35" i="1"/>
  <c r="K35" i="1"/>
  <c r="I35" i="1"/>
  <c r="N34" i="1"/>
  <c r="O34" i="1" s="1"/>
  <c r="M34" i="1"/>
  <c r="K34" i="1"/>
  <c r="I34" i="1"/>
  <c r="N33" i="1"/>
  <c r="O33" i="1" s="1"/>
  <c r="M33" i="1"/>
  <c r="K33" i="1"/>
  <c r="I33" i="1"/>
  <c r="N32" i="1"/>
  <c r="O32" i="1" s="1"/>
  <c r="M32" i="1"/>
  <c r="K32" i="1"/>
  <c r="I32" i="1"/>
  <c r="N31" i="1"/>
  <c r="O31" i="1" s="1"/>
  <c r="M31" i="1"/>
  <c r="K31" i="1"/>
  <c r="I31" i="1"/>
  <c r="N30" i="1"/>
  <c r="O30" i="1" s="1"/>
  <c r="M30" i="1"/>
  <c r="K30" i="1"/>
  <c r="I30" i="1"/>
  <c r="O29" i="1"/>
  <c r="N29" i="1"/>
  <c r="M29" i="1"/>
  <c r="K29" i="1"/>
  <c r="I29" i="1"/>
  <c r="N28" i="1"/>
  <c r="O28" i="1" s="1"/>
  <c r="M28" i="1"/>
  <c r="K28" i="1"/>
  <c r="I28" i="1"/>
  <c r="N27" i="1"/>
  <c r="O27" i="1" s="1"/>
  <c r="M27" i="1"/>
  <c r="K27" i="1"/>
  <c r="I27" i="1"/>
  <c r="N26" i="1"/>
  <c r="O26" i="1" s="1"/>
  <c r="M26" i="1"/>
  <c r="K26" i="1"/>
  <c r="I26" i="1"/>
  <c r="N25" i="1"/>
  <c r="O25" i="1" s="1"/>
  <c r="M25" i="1"/>
  <c r="K25" i="1"/>
  <c r="I25" i="1"/>
  <c r="N24" i="1"/>
  <c r="O24" i="1" s="1"/>
  <c r="M24" i="1"/>
  <c r="K24" i="1"/>
  <c r="I24" i="1"/>
  <c r="N23" i="1"/>
  <c r="O23" i="1" s="1"/>
  <c r="M23" i="1"/>
  <c r="K23" i="1"/>
  <c r="I23" i="1"/>
  <c r="N22" i="1"/>
  <c r="O22" i="1" s="1"/>
  <c r="M22" i="1"/>
  <c r="K22" i="1"/>
  <c r="I22" i="1"/>
  <c r="N21" i="1"/>
  <c r="O21" i="1" s="1"/>
  <c r="M21" i="1"/>
  <c r="K21" i="1"/>
  <c r="I21" i="1"/>
  <c r="N20" i="1"/>
  <c r="O20" i="1" s="1"/>
  <c r="M20" i="1"/>
  <c r="K20" i="1"/>
  <c r="I20" i="1"/>
  <c r="N19" i="1"/>
  <c r="O19" i="1" s="1"/>
  <c r="M19" i="1"/>
  <c r="K19" i="1"/>
  <c r="I19" i="1"/>
  <c r="N18" i="1"/>
  <c r="O18" i="1" s="1"/>
  <c r="M18" i="1"/>
  <c r="K18" i="1"/>
  <c r="I18" i="1"/>
  <c r="N17" i="1"/>
  <c r="O17" i="1" s="1"/>
  <c r="M17" i="1"/>
  <c r="K17" i="1"/>
  <c r="I17" i="1"/>
  <c r="N16" i="1"/>
  <c r="O16" i="1" s="1"/>
  <c r="M16" i="1"/>
  <c r="K16" i="1"/>
  <c r="I16" i="1"/>
  <c r="N15" i="1"/>
  <c r="O15" i="1" s="1"/>
  <c r="M15" i="1"/>
  <c r="K15" i="1"/>
  <c r="I15" i="1"/>
  <c r="N14" i="1"/>
  <c r="O14" i="1" s="1"/>
  <c r="M14" i="1"/>
  <c r="K14" i="1"/>
  <c r="I14" i="1"/>
  <c r="N13" i="1"/>
  <c r="O13" i="1" s="1"/>
  <c r="M13" i="1"/>
  <c r="K13" i="1"/>
  <c r="I13" i="1"/>
  <c r="N12" i="1"/>
  <c r="O12" i="1" s="1"/>
  <c r="M12" i="1"/>
  <c r="K12" i="1"/>
  <c r="I12" i="1"/>
  <c r="N11" i="1"/>
  <c r="O11" i="1" s="1"/>
  <c r="M11" i="1"/>
  <c r="K11" i="1"/>
  <c r="I11" i="1"/>
  <c r="N10" i="1"/>
  <c r="O10" i="1" s="1"/>
  <c r="M10" i="1"/>
  <c r="K10" i="1"/>
  <c r="I10" i="1"/>
  <c r="N9" i="1"/>
  <c r="O9" i="1" s="1"/>
  <c r="M9" i="1"/>
  <c r="K9" i="1"/>
  <c r="I9" i="1"/>
  <c r="N8" i="1"/>
  <c r="O8" i="1" s="1"/>
  <c r="M8" i="1"/>
  <c r="K8" i="1"/>
  <c r="I8" i="1"/>
  <c r="O64" i="1" l="1"/>
  <c r="K64" i="1"/>
  <c r="I64" i="1"/>
  <c r="M64" i="1"/>
</calcChain>
</file>

<file path=xl/sharedStrings.xml><?xml version="1.0" encoding="utf-8"?>
<sst xmlns="http://schemas.openxmlformats.org/spreadsheetml/2006/main" count="291" uniqueCount="162">
  <si>
    <t>№ п/п</t>
  </si>
  <si>
    <t>Назва реагенту</t>
  </si>
  <si>
    <t>Одиниця виміру</t>
  </si>
  <si>
    <t>Кількість</t>
  </si>
  <si>
    <t>набір</t>
  </si>
  <si>
    <t xml:space="preserve">Повний набір для HLA генотипування KMRtype (24 реакції), GenDx </t>
  </si>
  <si>
    <t>Набір реактивів для проведення кількісної ПЛР при детекції, типуванні та моніторингу химеризму - KMRassay qPCR Buffer &amp; Enzyme, на 288 реакцій</t>
  </si>
  <si>
    <t>30302 - Набір реагентів для вимірювання зондів DNA</t>
  </si>
  <si>
    <t>Код НК</t>
  </si>
  <si>
    <t>Код ДК</t>
  </si>
  <si>
    <t>Сума 1, грн.</t>
  </si>
  <si>
    <t>Сума 2, грн.</t>
  </si>
  <si>
    <t>Сума 3, грн.</t>
  </si>
  <si>
    <t>Ціна за од. середня, грн</t>
  </si>
  <si>
    <t>Сума середня, грн.</t>
  </si>
  <si>
    <t>Ціна за од. 1, грн</t>
  </si>
  <si>
    <t>Ціна за од. 2, грн</t>
  </si>
  <si>
    <t>Ціна за од. 3, грн</t>
  </si>
  <si>
    <t>47631 Засіб дезінфікуючий для медичних виробів</t>
  </si>
  <si>
    <t xml:space="preserve">Набір призначений для руйнування ДНК та РНК на поверхнях для запобігання контамінації у ПЛР лабораторії.
Набір має містити два флакони з реагентами які змішуються при нанесенні на поверхню.
Об’єм кожного флакону має бути не менш ніж 250 мл.
</t>
  </si>
  <si>
    <t xml:space="preserve">Реагент повинен бути призначений для проведення кількісного ПЛР у режимі реального часу
Реагент повинен бути сумісним з набором для типування та детекції химеризму KMRtype та набором для моніторингу химеризму KMRtrack
Реагент повинен мати сертифікацію CE-IVD, бути призначений до застосування в клінічній діагностиці як медичний засіб та мати відповідний до законодавства України вітчизняний Сертифікат відповідності.
</t>
  </si>
  <si>
    <t>Реагент – генетичний маркер KMRtrack KMR0xx, (48 реакцій)</t>
  </si>
  <si>
    <t xml:space="preserve">Набір реагентів повинен бути призначений для проведення кількісного ПЛР у режимі реального часу 
Набір реагентів повинен бути сумісним з набором для типування та детекціїхимеризмуKMRtype та набором для моніторингу химеризмуKMRtrack 
Набір реактивів повинен мати сертифікацію CE-IVD, бути призначений до застосування в клінічній діагностиці як медичний засіб та мати відповідний до законодавства України вітчизняний Сертифікат відповідності. 
</t>
  </si>
  <si>
    <t>30302-  Набір реагентів для вимірювання зондів DNA</t>
  </si>
  <si>
    <t xml:space="preserve">33690000-3 лікарські засоби різні </t>
  </si>
  <si>
    <t xml:space="preserve">Набір реактивів повинен мати сертифікацію CE-IVD, бути призначений до застосування в клінічній діагностиці як медичний засіб та мати відповідний до законодавства України вітчизняний Сертифікат відповідності. 
Набір реактивів повинен бути заснований на використанні методу кількісної ПЛР у реальному часі
Набір реактивів повинен у своєму складі мати всі компоненти для проведення генотипування по маркерах хімеризму
Набір реактивів повинен мати можливість генотипування по не менш ніж як по 39 генетичних маркерах 
Набір реактивів повинен бути сумісним з сучасними системами для ПЛР у реальному часі з термоблоком 96 лункового формату: AB7500, QuantStudio 5, QuantStudio Dx, BioRad CFX96 Dx
</t>
  </si>
  <si>
    <t>шт</t>
  </si>
  <si>
    <t>Набір High Capacity cDNA</t>
  </si>
  <si>
    <t>Набір для зворотної транскрипції cDNA. Концентрація повинна бути 50 Од/мкл. Розраховано для проведення не менше 1000 реакцій.</t>
  </si>
  <si>
    <t>60090 - Зворотній транскриптаза реагент ІВД, набір</t>
  </si>
  <si>
    <t>Реагент RNase Inhibitor</t>
  </si>
  <si>
    <t>Інгібітор РНКази (інгібітор рибонуклеази) є рекомбінантним ферментом з молекулярною масою 50 кДа, що використовується для інгібування активності РНКази. Концентрація повинна бути 50 мМ.</t>
  </si>
  <si>
    <t>60091 - ПЛР-майстер-мікс амліфікаціонний реагент ІВД, набір</t>
  </si>
  <si>
    <t>Набір TagMan Universal PCR Master Mix</t>
  </si>
  <si>
    <t>Набір призначений для проведення ПЛР у реальному часі. Повинен бути валідований для використання із TaqMan assays. Повинен містити у своєму складі пасивний референсний барвник ROX.</t>
  </si>
  <si>
    <t>60091
ПЛР-майстер-мікс амліфікаціонний реагент ІВД, набір</t>
  </si>
  <si>
    <t>Набір  SuperScript IV VILO Master Mix</t>
  </si>
  <si>
    <t xml:space="preserve">Набір для швидкого, чутливого та відтворюваного синтезу кДНК у RT-qPCR методі. Повинен містити модицікований фермент ezDNase ™ для пришвидчення реакції завдяки надзвичайно спрощеному етапу видалення геномної ДНК. Достатньо для проведення 50 реакцій.
</t>
  </si>
  <si>
    <t xml:space="preserve">60091
ПЛР-майстер-мікс амліфікаціонний реагент ІВД, набір
</t>
  </si>
  <si>
    <t>Набір Qubit RNA High Sensitivity</t>
  </si>
  <si>
    <t>Набір повинен бути для аналізу РНК високої чутливості (HS), широкого діапазону (BR) і розширеного діапазону (XR).  Призначений для використання з (обладнанням) Qubit 4 і Qubit Flex Fluorometer. Кількість реакцій повинна бути 500 реакцій. Діапазон кількісного визначення повинен бути від 0,1 до 20 мкг.</t>
  </si>
  <si>
    <t>61303, ПЛР калібрувальний набір ІВД</t>
  </si>
  <si>
    <t xml:space="preserve">Набір реактивів для мікрочипової системи електрофорезу нуклеїнових кислот MultiNA </t>
  </si>
  <si>
    <t xml:space="preserve">Розмірний ряд фрагментів РНК повинен бути до 5000 нуклеотидів. Точність розмірів не гірше ± 5 пн (25-100 пн); ± 5% (100-500 пн). Діапазон вимірюваних концентрацій повинен бути 25-500 нг/мкл (загальна РНК),   25-250 нг/мкл (матрична РНК). Кількісна точність, коефіцієнт варіації повинен бути не більше 20%. Фасовка не менше 1000 аналізів
</t>
  </si>
  <si>
    <t xml:space="preserve"> 41906 - Контроль детектування гібридизації нуклеїнових кислот IVD</t>
  </si>
  <si>
    <t xml:space="preserve">Розчин для очищення мікрочипової системи електрофорезу нуклеїнових кислот MultiNA </t>
  </si>
  <si>
    <t xml:space="preserve">Розчин призначений для усунення адсорбованих компонентів та відновлення ефективність розділення мікрочіпа. Об'єм не менше 250 мл
</t>
  </si>
  <si>
    <t>41906 - Контроль детектування гібридизації нуклеїнових кислот IVD</t>
  </si>
  <si>
    <t>Набір RiboRuler Low Range RNA Ladder</t>
  </si>
  <si>
    <t>Набір повинен бути готовий до використання, являти собою суміш 7 очищених хроматографією одноланцюгових РНК-транскриптів (довжиною 100-1000 п.н.), виготовлених зі специфічних матриць, які містять фрагмент полілінкера pTZ19R і фрагменти лямбда-фага. Концентрація повинна бути 2X. Тип гелю - Агароза. Мітка або барвник повинен бути Xylole Cyanol FF, Bromophenol Blue, Ethidium Bromide.</t>
  </si>
  <si>
    <t>Набір GeneRuler 100 bp DNA</t>
  </si>
  <si>
    <t>Набір розмірних стандартів для проведення електрофорезу в агарозному чи поліакриламідному гелі. Розмір фрагментів повинен бути 100-1500 п.н. Готовий до вживання. Об'єм повинен бути  50 мкл.</t>
  </si>
  <si>
    <t>Набір 25-bp DNA Ladder</t>
  </si>
  <si>
    <t xml:space="preserve">Призначений для визначення розміру дволанцюгової ДНК в діапазоні від 25 до 2500 н. Повинен складається з 13 окремих хроматографічно очищених фрагментів ДНК. D16. Призначений для використання на 1-4% агарозних гелях.
</t>
  </si>
  <si>
    <t>Агарозний гель E-Gel™ Agarose Gels with SYBR™ Safe DNA Gel Stain, 2%Green features</t>
  </si>
  <si>
    <t>Готові агарозні гелі із гелевою фарбою SYBR Safe DNA. Повинні підходити для аналізу продуктів ПЛР, рестрикції, препаратів плазмід і бібліотек фрагментів ДНК. Відсоток гелю не менше 2%. Тип гелю - E-Gel. Діапазон поділу в межах від 50 bp до 2 kb. Кількість лунок не менше 11-лунок. Кількість 2 х 10 гелів.</t>
  </si>
  <si>
    <t>53970- Електрофорез білків IVD, реагент</t>
  </si>
  <si>
    <t>Агарозний гель E-Gel™ Agarose Gels with SYBR™ Safe DNA Gel Stain, 4%Green features</t>
  </si>
  <si>
    <t>Готові агарозні гелі із гелевою фарбою SYBR Safe DNA . Повинні підходити для аналізу продуктів ПЛР, рестрикції, препаратів плазмід і бібліотек фрагментів ДНК. Відсоток гелю не менше 4%. Тип гелю - E-Gel. Діапазон поділу в межах від 10 до 500 bp. Кількість лунок не менше 11-лунок. Кількість 2 х 10 гелів.</t>
  </si>
  <si>
    <t>Набір реактивів SALSA MLPA Probemix P335 ALL-IKZF1</t>
  </si>
  <si>
    <t xml:space="preserve">Набір призначений для виявлення делецій або дуплікації в генах (EBF1, CDKN2A/B, PAX5, ETV6, BTG1 та RB1) в геномній ДНК людни методом MLPA. Повинен містити не менше 59 зондів MLPA з продуктами ампліфікації від 118 до 504 п.н. Наявність не менше 9-ти фрагментів контролю якості, що генерують продукти ампліфікації між 64 і 105 п.н. Фасування не менше 100 реакцій
</t>
  </si>
  <si>
    <t>62173 - Секвенування нуклеїнових кислот набір реагентів ІВД</t>
  </si>
  <si>
    <t xml:space="preserve">Набір реактивів для екстракції нуклеїнових кислот NucleoSpin Dx Blood </t>
  </si>
  <si>
    <t xml:space="preserve">Формат: центрифужні колонки з сілікомембраною. Об'єм зразка: до 200 мкл цільної крові. Коефіціент очищення A260/A280: 1.9–2.1. Вихід ДНК: не менше 3 мкг. Об'єм елюату: 50–200 мкл
</t>
  </si>
  <si>
    <t>52521 - Екстракція/ізоляція нуклеїнових кислот, набір IVD</t>
  </si>
  <si>
    <t>Набір реактивів для екстракції нуклеїнових кислот  NucleoSpin Blood</t>
  </si>
  <si>
    <t xml:space="preserve">Формат: центрифужні колонки з сілікомембраною. Об'єм зразка: до 200 мкл цільної крові. Коефіцієнт очищення A260/A280: 1.6–1.9. Вихід ДНК: не менше 6 мкг. Об'єм елюату: 60–200 мкл
</t>
  </si>
  <si>
    <t>Набір TaqMan Made-to-Order Gene Expression Assay</t>
  </si>
  <si>
    <t xml:space="preserve">Набір для кількісного ПЛР-аналізу експресії генів в режимі реального часу, складаються з пари немічених ПЛР-праймерів і зонда TaqMan з міткою (FAM) на 5'-кінці, зв'язуючою речовиною (MGB) та нефлуоресцентним гасником (NFQ). Кількість продукту повинна бути 360 реакцій/360 мкл
</t>
  </si>
  <si>
    <t>62623 — Реагент для ампліфікації нуклеїнових кислот ІВД</t>
  </si>
  <si>
    <t>Синтез праймера Sequence Detection Primer</t>
  </si>
  <si>
    <t>Немічені праймери, синтезовані за наданою послідовністю, із концентрацією 10 нмоль, призначені для використання у ПЛР у реальномі часі.</t>
  </si>
  <si>
    <t>62623
Реагент для ампліфікації нуклеїнових кислот ІВД</t>
  </si>
  <si>
    <t>Флуорисцентный зонд TaqMan Probe</t>
  </si>
  <si>
    <t xml:space="preserve">Зонди з подвійною міткою, що використовуються для ПЛР в реальному часі. Зонди TaqMan TAMRA містять 5'-флуоресцентний репортерний барвник (FAM, VIC або TET) та 3'-флуоресцентний гасник (барвник TAMRA). Кількість продукту повинна бути 6,000 pmol
</t>
  </si>
  <si>
    <t>Реагент Proteinase K</t>
  </si>
  <si>
    <t>Неспецифічна серинова протеаза, корисна для загального перетравлення білків. Формат - рідина. Концентрація повинна бути 20 мг/мл. Кількість 5 х 1,25 мл.</t>
  </si>
  <si>
    <t>62498, реагент протеази ПЛР / МНК ІВД</t>
  </si>
  <si>
    <t>Набір Oncomine Myeloid Research Assay</t>
  </si>
  <si>
    <t xml:space="preserve">Набір має бути призначений для створення бібліотек ампліконів для подальшого проведення секвенування нового покоління із використанням платформ Ion Torrent. Набір має включати 3 пули праймерів AmpliSeq та всі необхідні реагенти для створення бібліотек. Набір має охоплювати найбільш релевантні мішені при основних мієлоїдних розладах, таких як гострий мієлоїдний лейкоз, мієлодиспластичний синдром, мієлопроліферативні новоутворення, хронічний мієлолейкоз, хронічний мієломоноцитарний лейкоз і ювенільний мієломоноцитарний лейкоз. Набір має забезпечувати проведення не менш ніж 32 реакції.
</t>
  </si>
  <si>
    <t>62604 Набір для побудови бібліотеки нуклеїнової кислоти ІВД</t>
  </si>
  <si>
    <t>Набір реагентів призначений для автоматизваної підготовки бібліотек та проведення секвенування на системах  Ion Chef та Ion S5. Реагенти набору поставляються у готових до використання картриджах. Набір забезпечує проведення 8 реакції</t>
  </si>
  <si>
    <t>62173
Секвенування нуклеїнових кислот набір реагентів ІВД</t>
  </si>
  <si>
    <t>Набір чипів призначений для проведення секвенування на системі  Ion S5. Чип запезпечує від 15 до 20 мілліонів прочитань із довжиною до 600 п.о.</t>
  </si>
  <si>
    <t>Реагент Sodium hypochlorite solution</t>
  </si>
  <si>
    <t xml:space="preserve">Реагент для проведення лабораторних досліджень. Прозора рідина. Концентрація хлору повинна бути в межах від 4,0 до 4,99. </t>
  </si>
  <si>
    <t>45059 Дезінфікувальний засіб до гіпохлориту натрію</t>
  </si>
  <si>
    <t>Аналіз результатів сиквенування Oncomine 32 зразки до набору Oncomine Myeloid Research (1 бібліотека ДНК+РНК)</t>
  </si>
  <si>
    <t>Кредити, що додаються до облікового запису Thermo Fisher та дозволяють обробити результати NGS в програмному забезпеченні Oncomine Reporter та отримати клінічний звіт аналізу.</t>
  </si>
  <si>
    <t>62173- Секвенування нуклеїнових кислот набір реагентів ІВД</t>
  </si>
  <si>
    <t>Набір для ПЛР ipsogen BCR-ABL1 mbcr Kit (24), 670013</t>
  </si>
  <si>
    <t>Набір призначений для виявлення та кількісного аналізу транскриптів BCR-ABL mbcr p190 e1a2 та ABL методом полімеразної ланцюгової реакції (ПЛР) у реальному часі.  Фасування – не менше 24 досл.</t>
  </si>
  <si>
    <t>Набір для ПЛР ipsogen BCR-ABL1 Mbcr IS-MMR Kit (24)</t>
  </si>
  <si>
    <t>Набір призначений для виявлення та кількісного аналізу транскриптів генів BCR-ABL1 Mbcr b3a2 та b2a2 та ABL методом полімеразної ланцюгової реакції (ПЛР) у реальному часі.  Фасування – не менше 24 досл.</t>
  </si>
  <si>
    <t>Набір ipsogen CBFB-MYH11 Type A Standards</t>
  </si>
  <si>
    <t>Набір стандартів злитого гена CBFB-MYH11 A призначений для забезпечення калібрування для кількісного визначення специфічних транскриптів. 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</si>
  <si>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CBFB-MYH11 Type D Standards</t>
  </si>
  <si>
    <t>Набір стандартів злитого гена CBFB-MYH11 D призначений для забезпечення калібрування для кількісного визначення специфічних транскриптів. 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</si>
  <si>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CBFB-MYH11 Type E Standards</t>
  </si>
  <si>
    <t>Набір стандартів злитого гена CBFB-MYH11 E призначений для забезпечення калібрування для кількісного визначення специфічних транскриптів. 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</si>
  <si>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RUNX1-RUNX1T1 Standards</t>
  </si>
  <si>
    <t>Набір стандартів злитого гена RUNX1-RUNX1T1 призначений для забезпечення калібрування для кількісного визначення специфічних транскриптів. 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</si>
  <si>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MLL-AF4 e10e4 Standards</t>
  </si>
  <si>
    <t>Набір стандартів транскриптів e10e4 контрольних генів MLL-AF4. 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</si>
  <si>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MLL-AF4 e9e5 Standards</t>
  </si>
  <si>
    <t>Набір стандартів транскриптів e9e5 контрольних генів MLL-AF4.Набір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</si>
  <si>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MLL-AF4 e11e5 Standards</t>
  </si>
  <si>
    <t>Набір стандартів транскриптів e11e5 контрольних генів MLL-AF4. Набір складається з не менше 5 пробірок, , що містять точно визначені розведення даного злитого гена. Набір розраховано на не менше, ніж 8 реакцій.</t>
  </si>
  <si>
    <t xml:space="preserve">Набір ipsogen MLL-AF9 e8e10 Standards </t>
  </si>
  <si>
    <t>Набір стандартів транскриптів e8e10 контрольних генів MLL-AF9. 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</si>
  <si>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MLL-AF9 type A e10e6 Standards</t>
  </si>
  <si>
    <t>Набір стандартів транскриптів e10e6 контрольних генів MLL-AF9.Набір складається з не менше 5 пробірок, , що містять точно визначені розведення даного злитого гена. Набір розраховано на не менше, ніж 8 реакцій.</t>
  </si>
  <si>
    <t>Набір ipsogen MLL-AF9 type B e8e9 Standards</t>
  </si>
  <si>
    <t>Набір стандартів транскриптів e8e9 контрольних генів MLL-AF9. Набір складається з не менше 5 пробірок, , що містять точно визначені розведення даного злитого гена. Набір розраховано на не менше, ніж 8 реакцій.</t>
  </si>
  <si>
    <t>60092 - ПЛР-майстер-мікс амліфікаціонний реагент ІВД, набір</t>
  </si>
  <si>
    <t>Набір р  DNAZap PCR DNA Degradation Solutions</t>
  </si>
  <si>
    <t>Набір Cell Culture Treated Flasks</t>
  </si>
  <si>
    <t xml:space="preserve">Фласки, оброблені для культури клітин. Кількість в кейсі не менше 200 шт. Кількість в упаковці не менше 5 шт. Повинні бути стерильні.  Площа культури  повинна бути 25 см2. Об’єм повинен бути 7 мл.
</t>
  </si>
  <si>
    <t>35413, Загальна лабораторна тара, багаторазово</t>
  </si>
  <si>
    <t>Гистопак-1077</t>
  </si>
  <si>
    <t xml:space="preserve">Стерильно-фільтрована безбарвна рідина для проведення лабораторних досліджень. Ph в межах 8,9-9,0. </t>
  </si>
  <si>
    <t>46813
 Розчин для консервування крові заморожуванням</t>
  </si>
  <si>
    <t>Флуоресцентний контр-барвник для препаратів DAPI Counterstain</t>
  </si>
  <si>
    <t xml:space="preserve">Флуоресцентний контр-барвник для препаратів використовується як контр-фарба для хромосом.  Він використовується на етапі фарбування при виконанні флюоресцентної  гібридизації in situ (FISH) на інтерфазних ядрах і метафазних хромосомах. Концентрація повинна бути 0,1 мкг/мл. Фасування повинно бути 1,0 мл
</t>
  </si>
  <si>
    <t>62512 - Рішення DAPI ІВД</t>
  </si>
  <si>
    <t>Набір NP-40</t>
  </si>
  <si>
    <t>Неіонний детергент NP-40 (Розчин октилфеноксиполіетанолу). Кількість продукту: не менше 2 мл</t>
  </si>
  <si>
    <t>61165 
 Реагент для лізису клітин крові ІВД</t>
  </si>
  <si>
    <t>Середовище RPMI 1640</t>
  </si>
  <si>
    <t>Середовище підходить для різних клітин ссавців. Містить відновлюючий агент глутатіон, високі концентрації вітамінів, біотин, вітамін B 12. Крім того, у дуже високих концентраціях присутні вітаміни інозитол та холін. Середовище  не містить білків, ліпідів або факторів зростання. Концентрація повинна бути 1X. Об'єм повинен бути 100 мл. Стерильне.</t>
  </si>
  <si>
    <t>58567 
Живильне середовище для клітин ІВД</t>
  </si>
  <si>
    <t>Середовище Bone Marrow Medium</t>
  </si>
  <si>
    <t xml:space="preserve">Середовище розробленим для короткочасного культивування клітин кісткового мозку та інших гемопоетичних клітин для цитогенетичних досліджень та діагностичних процедур in vitro .
Концентрація повинна бути 1X.Стерильно-фільтроване. Об’єм повинен бути 500 мл.
</t>
  </si>
  <si>
    <t>58567
 Живильне середовище для клітин ІВД</t>
  </si>
  <si>
    <t>Середовище PB-MAX</t>
  </si>
  <si>
    <t>Середовище для каріотипування, для короткочасного культивування лімфоцитів периферичної крові, для цитогенетичних досліджень та діагностичних процедур in vitro . Концентрація повинна бути 1X. Об'єм повинен бути 500 мл. Стерильне.</t>
  </si>
  <si>
    <t>Розчин L-Glutamine</t>
  </si>
  <si>
    <t>Амінокислота, необхідна для росту клітинної культури (суспензійна клітинна культура, адгезивна клітинна культура). Повинна бути без фенолового червоного. Концентрація повинна бути 100X. Об'єм повинен бути 100 мл. Стерильно-фільтрований.</t>
  </si>
  <si>
    <t>33354 
Додаток для культурного середовища</t>
  </si>
  <si>
    <t>Набiр ANTIBIOTIC ANTIMYCOTIC</t>
  </si>
  <si>
    <t>Антибіотик-антимікотик використовується для запобігання бактеріального та грибкового зараження. Цей розчин повинен містити 10 000 одиниць/мл пеніциліну, 10 000 мкг/мл стрептоміцину та 25 мкг/мл амфотерицину. Концентрація повинна бути 100X. Об'єм повинен бути 100 мл. Стерильно-фільтрований.</t>
  </si>
  <si>
    <t>Таблетки для приготування фосфатного буферу рН 6,8</t>
  </si>
  <si>
    <t>Таблетки для приготування фосфатного буферу рН 6,8 (1 таблетка на 100 мл дистильованої води). Кількість повинна бути 50 таблеток.</t>
  </si>
  <si>
    <t>42693
 буферний розчин з фіксованим рН ІVD</t>
  </si>
  <si>
    <t>Розчин KaryoMAX</t>
  </si>
  <si>
    <t>Розчин з концентрацією 10 мкг/мл, приготованим у збалансованому сольовому розчині Хенкса (HBSS). Colcemid запобігає утворенню веретена поділу під час мітозу, затримуючи клітини метафазу, щоб можна було розділити хромосоми для цитогенетичних досліджень та діагностичних процедур in vitro . Об'єм 10 мл. Стерильно-фільтрований.</t>
  </si>
  <si>
    <t>32917 
Розчин / порошок колхіцину</t>
  </si>
  <si>
    <t xml:space="preserve">Розчин TRYPSIN </t>
  </si>
  <si>
    <t>Розчин використовується для дисоціації клітин під час звичайного пасування клітинних культур та дисоціації первинної тканини. Концентрація повинна бути 1X. Об'єм повинен бути 100 мл. Стерильно-фільтрований.</t>
  </si>
  <si>
    <t>52739 
Трипсин IVD імуногематологічний реагент</t>
  </si>
  <si>
    <t>Розчин KMAX GIEMSA STAIN</t>
  </si>
  <si>
    <t>Розчин використовується для G-бендингу хромосом для цитогенетичного аналізу. Об'єм повинен бути 100 мл. Стерильно-фільтрований.</t>
  </si>
  <si>
    <t>44946 
Барвник Гімза</t>
  </si>
  <si>
    <t>Добавка Insulin-Transferrin-Selenium</t>
  </si>
  <si>
    <t>Реагнет використовується як добавка до основного середовища для зменшення кількості фетальної бичачої сироватки (FBS), необхідної для культивування клітин. Концентрація повинна бути 100X. Об'єм повинен бути 10 мл. Стерильно-фільтрований.</t>
  </si>
  <si>
    <t>Картридж MILLIPAK 40 0.22um NPT/HB</t>
  </si>
  <si>
    <t xml:space="preserve">Повинен використовуватись для системи водоочищення. Фільтр тонкої очистки, є мембрана , яка видаляє всі часточки та бактерії, розміри котрих перевищують розміри  пор мембрани.
Картридж  відноситься до витратних матеріалів, що потребує періодичної заміни. Пакування: кожен картридж повинен мати вторинне пакування.
</t>
  </si>
  <si>
    <t>58088 - Фільтр для очистки води бактеріальний, нестерілізуемий</t>
  </si>
  <si>
    <t>Запропонований товар</t>
  </si>
  <si>
    <t>Набір для секвенування Іon 510™ &amp; Ion 520™ &amp; Ion 530™ Kit – Chef improved (8 запусків)</t>
  </si>
  <si>
    <t>Набір реагентів Іon 530 Chip kit, v2.0 (8 чипів)</t>
  </si>
  <si>
    <t xml:space="preserve">ОБГРУНТУВАННЯ
про необхідні технічні, якісні та кількісні характеристики предмету закупівлі                                                                                                                                                                                              лікарські засоби різні - ДК 021:2015:33690000-3: (Лікарські засоби різні)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</si>
</sst>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9" x14ac:knownFonts="1">
    <font>
      <sz val="11"/>
      <color theme="1"/>
      <name val="Calibri"/>
      <family val="2"/>
      <scheme val="minor"/>
    </font>
    <font>
      <b/>
      <sz val="11"/>
      <color theme="1"/>
      <name val="Times New Roman"/>
      <family val="1"/>
      <charset val="204"/>
    </font>
    <font>
      <sz val="11"/>
      <color theme="1"/>
      <name val="Times New Roman"/>
      <family val="1"/>
      <charset val="204"/>
    </font>
    <font>
      <b/>
      <sz val="9"/>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sz val="10"/>
      <color rgb="FF000000"/>
      <name val="Times New Roman"/>
      <family val="1"/>
      <charset val="204"/>
    </font>
    <font>
      <sz val="10"/>
      <color rgb="FF22222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164" fontId="2" fillId="0" borderId="0" xfId="0" applyNumberFormat="1"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4" fontId="7" fillId="3"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16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left" vertical="top" wrapText="1"/>
    </xf>
    <xf numFmtId="164" fontId="2" fillId="2" borderId="1"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xf>
    <xf numFmtId="0" fontId="4" fillId="0" borderId="0" xfId="0" applyFont="1" applyAlignment="1">
      <alignment horizontal="center" wrapText="1"/>
    </xf>
    <xf numFmtId="0" fontId="4" fillId="0" borderId="2"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
  <sheetViews>
    <sheetView tabSelected="1" zoomScale="70" zoomScaleNormal="70" workbookViewId="0">
      <selection activeCell="B1" sqref="B1:I4"/>
    </sheetView>
  </sheetViews>
  <sheetFormatPr defaultRowHeight="15" x14ac:dyDescent="0.25"/>
  <cols>
    <col min="1" max="1" width="6.140625" style="3" customWidth="1"/>
    <col min="2" max="2" width="32.85546875" style="3" customWidth="1"/>
    <col min="3" max="3" width="71.28515625" style="3" customWidth="1"/>
    <col min="4" max="4" width="17.28515625" style="3" customWidth="1"/>
    <col min="5" max="5" width="12.5703125" style="3" customWidth="1"/>
    <col min="6" max="6" width="11.28515625" style="3" customWidth="1"/>
    <col min="7" max="7" width="10.5703125" style="3" customWidth="1"/>
    <col min="8" max="8" width="11.140625" style="3" customWidth="1"/>
    <col min="9" max="9" width="15.7109375" style="2" customWidth="1"/>
    <col min="10" max="10" width="13.42578125" style="3" customWidth="1"/>
    <col min="11" max="11" width="16.7109375" style="2" customWidth="1"/>
    <col min="12" max="12" width="13.7109375" style="3" customWidth="1"/>
    <col min="13" max="13" width="15.5703125" style="2" customWidth="1"/>
    <col min="14" max="14" width="15.140625" style="3" customWidth="1"/>
    <col min="15" max="15" width="15.7109375" style="2" customWidth="1"/>
    <col min="16" max="16384" width="9.140625" style="2"/>
  </cols>
  <sheetData>
    <row r="1" spans="1:15" customFormat="1" x14ac:dyDescent="0.25">
      <c r="B1" s="30" t="s">
        <v>161</v>
      </c>
      <c r="C1" s="30"/>
      <c r="D1" s="30"/>
      <c r="E1" s="30"/>
      <c r="F1" s="30"/>
      <c r="G1" s="30"/>
      <c r="H1" s="30"/>
      <c r="I1" s="30"/>
    </row>
    <row r="2" spans="1:15" customFormat="1" x14ac:dyDescent="0.25">
      <c r="B2" s="30"/>
      <c r="C2" s="30"/>
      <c r="D2" s="30"/>
      <c r="E2" s="30"/>
      <c r="F2" s="30"/>
      <c r="G2" s="30"/>
      <c r="H2" s="30"/>
      <c r="I2" s="30"/>
    </row>
    <row r="3" spans="1:15" customFormat="1" x14ac:dyDescent="0.25">
      <c r="B3" s="30"/>
      <c r="C3" s="30"/>
      <c r="D3" s="30"/>
      <c r="E3" s="30"/>
      <c r="F3" s="30"/>
      <c r="G3" s="30"/>
      <c r="H3" s="30"/>
      <c r="I3" s="30"/>
    </row>
    <row r="4" spans="1:15" customFormat="1" x14ac:dyDescent="0.25">
      <c r="B4" s="31"/>
      <c r="C4" s="31"/>
      <c r="D4" s="31"/>
      <c r="E4" s="31"/>
      <c r="F4" s="31"/>
      <c r="G4" s="31"/>
      <c r="H4" s="31"/>
      <c r="I4" s="31"/>
    </row>
    <row r="7" spans="1:15" s="1" customFormat="1" ht="25.5" x14ac:dyDescent="0.25">
      <c r="A7" s="6" t="s">
        <v>0</v>
      </c>
      <c r="B7" s="6" t="s">
        <v>1</v>
      </c>
      <c r="C7" s="26" t="s">
        <v>158</v>
      </c>
      <c r="D7" s="6" t="s">
        <v>8</v>
      </c>
      <c r="E7" s="6" t="s">
        <v>9</v>
      </c>
      <c r="F7" s="6" t="s">
        <v>2</v>
      </c>
      <c r="G7" s="6" t="s">
        <v>3</v>
      </c>
      <c r="H7" s="6" t="s">
        <v>15</v>
      </c>
      <c r="I7" s="6" t="s">
        <v>10</v>
      </c>
      <c r="J7" s="5" t="s">
        <v>16</v>
      </c>
      <c r="K7" s="5" t="s">
        <v>11</v>
      </c>
      <c r="L7" s="5" t="s">
        <v>17</v>
      </c>
      <c r="M7" s="5" t="s">
        <v>12</v>
      </c>
      <c r="N7" s="5" t="s">
        <v>13</v>
      </c>
      <c r="O7" s="5" t="s">
        <v>14</v>
      </c>
    </row>
    <row r="8" spans="1:15" s="3" customFormat="1" ht="81.75" customHeight="1" x14ac:dyDescent="0.25">
      <c r="A8" s="7">
        <v>1</v>
      </c>
      <c r="B8" s="7" t="s">
        <v>6</v>
      </c>
      <c r="C8" s="8" t="s">
        <v>22</v>
      </c>
      <c r="D8" s="9" t="s">
        <v>23</v>
      </c>
      <c r="E8" s="9" t="s">
        <v>24</v>
      </c>
      <c r="F8" s="10" t="s">
        <v>4</v>
      </c>
      <c r="G8" s="10">
        <v>20</v>
      </c>
      <c r="H8" s="11">
        <v>36000</v>
      </c>
      <c r="I8" s="12">
        <f t="shared" ref="I8:I61" si="0">G8*H8</f>
        <v>720000</v>
      </c>
      <c r="J8" s="13">
        <v>37800</v>
      </c>
      <c r="K8" s="13">
        <f>G8*J8</f>
        <v>756000</v>
      </c>
      <c r="L8" s="13">
        <v>38160</v>
      </c>
      <c r="M8" s="13">
        <f>G8*L8</f>
        <v>763200</v>
      </c>
      <c r="N8" s="13">
        <f>(H8+J8+L8)/3</f>
        <v>37320</v>
      </c>
      <c r="O8" s="13">
        <f>N8*G8</f>
        <v>746400</v>
      </c>
    </row>
    <row r="9" spans="1:15" s="3" customFormat="1" ht="132" customHeight="1" x14ac:dyDescent="0.25">
      <c r="A9" s="7">
        <v>2</v>
      </c>
      <c r="B9" s="7" t="s">
        <v>5</v>
      </c>
      <c r="C9" s="8" t="s">
        <v>25</v>
      </c>
      <c r="D9" s="9" t="s">
        <v>23</v>
      </c>
      <c r="E9" s="9" t="s">
        <v>24</v>
      </c>
      <c r="F9" s="10" t="s">
        <v>4</v>
      </c>
      <c r="G9" s="10">
        <v>1</v>
      </c>
      <c r="H9" s="11">
        <v>219050</v>
      </c>
      <c r="I9" s="12">
        <f t="shared" si="0"/>
        <v>219050</v>
      </c>
      <c r="J9" s="13">
        <v>225740</v>
      </c>
      <c r="K9" s="13">
        <f t="shared" ref="K9:K62" si="1">G9*J9</f>
        <v>225740</v>
      </c>
      <c r="L9" s="13">
        <v>229950</v>
      </c>
      <c r="M9" s="13">
        <f t="shared" ref="M9:M62" si="2">G9*L9</f>
        <v>229950</v>
      </c>
      <c r="N9" s="13">
        <f t="shared" ref="N9:N62" si="3">(H9+J9+L9)/3</f>
        <v>224913.33333333334</v>
      </c>
      <c r="O9" s="13">
        <f t="shared" ref="O9:O62" si="4">N9*G9</f>
        <v>224913.33333333334</v>
      </c>
    </row>
    <row r="10" spans="1:15" ht="63.75" customHeight="1" x14ac:dyDescent="0.25">
      <c r="A10" s="7">
        <v>3</v>
      </c>
      <c r="B10" s="7" t="s">
        <v>21</v>
      </c>
      <c r="C10" s="14" t="s">
        <v>20</v>
      </c>
      <c r="D10" s="9" t="s">
        <v>7</v>
      </c>
      <c r="E10" s="9" t="s">
        <v>24</v>
      </c>
      <c r="F10" s="10" t="s">
        <v>26</v>
      </c>
      <c r="G10" s="10">
        <v>20</v>
      </c>
      <c r="H10" s="11">
        <v>15100</v>
      </c>
      <c r="I10" s="12">
        <f t="shared" si="0"/>
        <v>302000</v>
      </c>
      <c r="J10" s="13">
        <v>15900</v>
      </c>
      <c r="K10" s="13">
        <f t="shared" si="1"/>
        <v>318000</v>
      </c>
      <c r="L10" s="13">
        <v>16010</v>
      </c>
      <c r="M10" s="13">
        <f t="shared" si="2"/>
        <v>320200</v>
      </c>
      <c r="N10" s="13">
        <f t="shared" si="3"/>
        <v>15670</v>
      </c>
      <c r="O10" s="13">
        <f t="shared" si="4"/>
        <v>313400</v>
      </c>
    </row>
    <row r="11" spans="1:15" ht="58.5" customHeight="1" x14ac:dyDescent="0.25">
      <c r="A11" s="7">
        <v>4</v>
      </c>
      <c r="B11" s="15" t="s">
        <v>27</v>
      </c>
      <c r="C11" s="8" t="s">
        <v>28</v>
      </c>
      <c r="D11" s="9" t="s">
        <v>29</v>
      </c>
      <c r="E11" s="9" t="s">
        <v>24</v>
      </c>
      <c r="F11" s="10" t="s">
        <v>4</v>
      </c>
      <c r="G11" s="10">
        <v>3</v>
      </c>
      <c r="H11" s="11">
        <v>203400</v>
      </c>
      <c r="I11" s="12">
        <f t="shared" si="0"/>
        <v>610200</v>
      </c>
      <c r="J11" s="13">
        <v>213570</v>
      </c>
      <c r="K11" s="13">
        <f t="shared" si="1"/>
        <v>640710</v>
      </c>
      <c r="L11" s="13">
        <v>215000</v>
      </c>
      <c r="M11" s="13">
        <f t="shared" si="2"/>
        <v>645000</v>
      </c>
      <c r="N11" s="13">
        <f t="shared" si="3"/>
        <v>210656.66666666666</v>
      </c>
      <c r="O11" s="13">
        <f t="shared" si="4"/>
        <v>631970</v>
      </c>
    </row>
    <row r="12" spans="1:15" ht="56.25" customHeight="1" x14ac:dyDescent="0.25">
      <c r="A12" s="7">
        <v>5</v>
      </c>
      <c r="B12" s="7" t="s">
        <v>30</v>
      </c>
      <c r="C12" s="8" t="s">
        <v>31</v>
      </c>
      <c r="D12" s="9" t="s">
        <v>32</v>
      </c>
      <c r="E12" s="9" t="s">
        <v>24</v>
      </c>
      <c r="F12" s="10" t="s">
        <v>26</v>
      </c>
      <c r="G12" s="10">
        <v>5</v>
      </c>
      <c r="H12" s="11">
        <v>14760</v>
      </c>
      <c r="I12" s="12">
        <f t="shared" si="0"/>
        <v>73800</v>
      </c>
      <c r="J12" s="13">
        <v>16000</v>
      </c>
      <c r="K12" s="13">
        <f t="shared" si="1"/>
        <v>80000</v>
      </c>
      <c r="L12" s="13">
        <v>15500</v>
      </c>
      <c r="M12" s="13">
        <f t="shared" si="2"/>
        <v>77500</v>
      </c>
      <c r="N12" s="13">
        <f t="shared" si="3"/>
        <v>15420</v>
      </c>
      <c r="O12" s="13">
        <f t="shared" si="4"/>
        <v>77100</v>
      </c>
    </row>
    <row r="13" spans="1:15" ht="60.75" customHeight="1" x14ac:dyDescent="0.25">
      <c r="A13" s="7">
        <v>6</v>
      </c>
      <c r="B13" s="7" t="s">
        <v>33</v>
      </c>
      <c r="C13" s="16" t="s">
        <v>34</v>
      </c>
      <c r="D13" s="17" t="s">
        <v>35</v>
      </c>
      <c r="E13" s="9" t="s">
        <v>24</v>
      </c>
      <c r="F13" s="10" t="s">
        <v>4</v>
      </c>
      <c r="G13" s="10">
        <v>10</v>
      </c>
      <c r="H13" s="11">
        <v>30820</v>
      </c>
      <c r="I13" s="12">
        <f t="shared" si="0"/>
        <v>308200</v>
      </c>
      <c r="J13" s="27">
        <v>31740</v>
      </c>
      <c r="K13" s="13">
        <f t="shared" si="1"/>
        <v>317400</v>
      </c>
      <c r="L13" s="27">
        <v>32400</v>
      </c>
      <c r="M13" s="13">
        <f t="shared" si="2"/>
        <v>324000</v>
      </c>
      <c r="N13" s="13">
        <f t="shared" si="3"/>
        <v>31653.333333333332</v>
      </c>
      <c r="O13" s="13">
        <f t="shared" si="4"/>
        <v>316533.33333333331</v>
      </c>
    </row>
    <row r="14" spans="1:15" ht="60.75" customHeight="1" x14ac:dyDescent="0.25">
      <c r="A14" s="7">
        <v>7</v>
      </c>
      <c r="B14" s="7" t="s">
        <v>36</v>
      </c>
      <c r="C14" s="8" t="s">
        <v>37</v>
      </c>
      <c r="D14" s="9" t="s">
        <v>38</v>
      </c>
      <c r="E14" s="9" t="s">
        <v>24</v>
      </c>
      <c r="F14" s="10" t="s">
        <v>4</v>
      </c>
      <c r="G14" s="10">
        <v>2</v>
      </c>
      <c r="H14" s="11">
        <v>73080</v>
      </c>
      <c r="I14" s="12">
        <f t="shared" si="0"/>
        <v>146160</v>
      </c>
      <c r="J14" s="13">
        <v>75000</v>
      </c>
      <c r="K14" s="13">
        <f t="shared" si="1"/>
        <v>150000</v>
      </c>
      <c r="L14" s="13">
        <v>76750</v>
      </c>
      <c r="M14" s="13">
        <f t="shared" si="2"/>
        <v>153500</v>
      </c>
      <c r="N14" s="13">
        <f t="shared" si="3"/>
        <v>74943.333333333328</v>
      </c>
      <c r="O14" s="13">
        <f t="shared" si="4"/>
        <v>149886.66666666666</v>
      </c>
    </row>
    <row r="15" spans="1:15" ht="74.25" customHeight="1" x14ac:dyDescent="0.25">
      <c r="A15" s="7">
        <v>8</v>
      </c>
      <c r="B15" s="7" t="s">
        <v>39</v>
      </c>
      <c r="C15" s="8" t="s">
        <v>40</v>
      </c>
      <c r="D15" s="15" t="s">
        <v>41</v>
      </c>
      <c r="E15" s="9" t="s">
        <v>24</v>
      </c>
      <c r="F15" s="10" t="s">
        <v>4</v>
      </c>
      <c r="G15" s="10">
        <v>1</v>
      </c>
      <c r="H15" s="11">
        <v>28800</v>
      </c>
      <c r="I15" s="12">
        <f t="shared" si="0"/>
        <v>28800</v>
      </c>
      <c r="J15" s="13">
        <v>30240</v>
      </c>
      <c r="K15" s="13">
        <f t="shared" si="1"/>
        <v>30240</v>
      </c>
      <c r="L15" s="13">
        <v>32000</v>
      </c>
      <c r="M15" s="13">
        <f t="shared" si="2"/>
        <v>32000</v>
      </c>
      <c r="N15" s="13">
        <f t="shared" si="3"/>
        <v>30346.666666666668</v>
      </c>
      <c r="O15" s="13">
        <f t="shared" si="4"/>
        <v>30346.666666666668</v>
      </c>
    </row>
    <row r="16" spans="1:15" ht="78" customHeight="1" x14ac:dyDescent="0.25">
      <c r="A16" s="7">
        <v>9</v>
      </c>
      <c r="B16" s="7" t="s">
        <v>42</v>
      </c>
      <c r="C16" s="8" t="s">
        <v>43</v>
      </c>
      <c r="D16" s="7" t="s">
        <v>44</v>
      </c>
      <c r="E16" s="9" t="s">
        <v>24</v>
      </c>
      <c r="F16" s="10" t="s">
        <v>4</v>
      </c>
      <c r="G16" s="10">
        <v>1</v>
      </c>
      <c r="H16" s="18">
        <v>15300</v>
      </c>
      <c r="I16" s="12">
        <f t="shared" si="0"/>
        <v>15300</v>
      </c>
      <c r="J16" s="13">
        <v>16100</v>
      </c>
      <c r="K16" s="13">
        <f t="shared" si="1"/>
        <v>16100</v>
      </c>
      <c r="L16" s="13">
        <v>16350</v>
      </c>
      <c r="M16" s="13">
        <f t="shared" si="2"/>
        <v>16350</v>
      </c>
      <c r="N16" s="13">
        <f t="shared" si="3"/>
        <v>15916.666666666666</v>
      </c>
      <c r="O16" s="13">
        <f t="shared" si="4"/>
        <v>15916.666666666666</v>
      </c>
    </row>
    <row r="17" spans="1:15" ht="60" customHeight="1" x14ac:dyDescent="0.25">
      <c r="A17" s="7">
        <v>10</v>
      </c>
      <c r="B17" s="7" t="s">
        <v>45</v>
      </c>
      <c r="C17" s="8" t="s">
        <v>46</v>
      </c>
      <c r="D17" s="9" t="s">
        <v>47</v>
      </c>
      <c r="E17" s="9" t="s">
        <v>24</v>
      </c>
      <c r="F17" s="10" t="s">
        <v>26</v>
      </c>
      <c r="G17" s="10">
        <v>1</v>
      </c>
      <c r="H17" s="18">
        <v>5300</v>
      </c>
      <c r="I17" s="12">
        <f t="shared" si="0"/>
        <v>5300</v>
      </c>
      <c r="J17" s="27">
        <v>5400</v>
      </c>
      <c r="K17" s="13">
        <f t="shared" si="1"/>
        <v>5400</v>
      </c>
      <c r="L17" s="27">
        <v>5600</v>
      </c>
      <c r="M17" s="13">
        <f t="shared" si="2"/>
        <v>5600</v>
      </c>
      <c r="N17" s="13">
        <f t="shared" si="3"/>
        <v>5433.333333333333</v>
      </c>
      <c r="O17" s="13">
        <f t="shared" si="4"/>
        <v>5433.333333333333</v>
      </c>
    </row>
    <row r="18" spans="1:15" ht="89.25" customHeight="1" x14ac:dyDescent="0.25">
      <c r="A18" s="7">
        <v>11</v>
      </c>
      <c r="B18" s="7" t="s">
        <v>48</v>
      </c>
      <c r="C18" s="14" t="s">
        <v>49</v>
      </c>
      <c r="D18" s="7" t="s">
        <v>47</v>
      </c>
      <c r="E18" s="9" t="s">
        <v>24</v>
      </c>
      <c r="F18" s="10" t="s">
        <v>4</v>
      </c>
      <c r="G18" s="10">
        <v>1</v>
      </c>
      <c r="H18" s="18">
        <v>15100</v>
      </c>
      <c r="I18" s="12">
        <f t="shared" si="0"/>
        <v>15100</v>
      </c>
      <c r="J18" s="13">
        <v>15900</v>
      </c>
      <c r="K18" s="13">
        <f t="shared" si="1"/>
        <v>15900</v>
      </c>
      <c r="L18" s="13">
        <v>16230</v>
      </c>
      <c r="M18" s="13">
        <f t="shared" si="2"/>
        <v>16230</v>
      </c>
      <c r="N18" s="13">
        <f t="shared" si="3"/>
        <v>15743.333333333334</v>
      </c>
      <c r="O18" s="13">
        <f t="shared" si="4"/>
        <v>15743.333333333334</v>
      </c>
    </row>
    <row r="19" spans="1:15" ht="53.25" customHeight="1" x14ac:dyDescent="0.25">
      <c r="A19" s="7">
        <v>12</v>
      </c>
      <c r="B19" s="7" t="s">
        <v>50</v>
      </c>
      <c r="C19" s="8" t="s">
        <v>51</v>
      </c>
      <c r="D19" s="9" t="s">
        <v>47</v>
      </c>
      <c r="E19" s="9" t="s">
        <v>24</v>
      </c>
      <c r="F19" s="10" t="s">
        <v>4</v>
      </c>
      <c r="G19" s="10">
        <v>1</v>
      </c>
      <c r="H19" s="11">
        <v>3960</v>
      </c>
      <c r="I19" s="12">
        <f t="shared" si="0"/>
        <v>3960</v>
      </c>
      <c r="J19" s="27">
        <v>4085</v>
      </c>
      <c r="K19" s="13">
        <f t="shared" si="1"/>
        <v>4085</v>
      </c>
      <c r="L19" s="27">
        <v>4200</v>
      </c>
      <c r="M19" s="13">
        <f t="shared" si="2"/>
        <v>4200</v>
      </c>
      <c r="N19" s="13">
        <f t="shared" si="3"/>
        <v>4081.6666666666665</v>
      </c>
      <c r="O19" s="13">
        <f t="shared" si="4"/>
        <v>4081.6666666666665</v>
      </c>
    </row>
    <row r="20" spans="1:15" ht="59.25" customHeight="1" x14ac:dyDescent="0.25">
      <c r="A20" s="7">
        <v>13</v>
      </c>
      <c r="B20" s="7" t="s">
        <v>52</v>
      </c>
      <c r="C20" s="8" t="s">
        <v>53</v>
      </c>
      <c r="D20" s="9" t="s">
        <v>47</v>
      </c>
      <c r="E20" s="9" t="s">
        <v>24</v>
      </c>
      <c r="F20" s="10" t="s">
        <v>4</v>
      </c>
      <c r="G20" s="10">
        <v>1</v>
      </c>
      <c r="H20" s="11">
        <v>9290</v>
      </c>
      <c r="I20" s="12">
        <f t="shared" si="0"/>
        <v>9290</v>
      </c>
      <c r="J20" s="13">
        <v>9800</v>
      </c>
      <c r="K20" s="13">
        <f t="shared" si="1"/>
        <v>9800</v>
      </c>
      <c r="L20" s="13">
        <v>10000</v>
      </c>
      <c r="M20" s="13">
        <f t="shared" si="2"/>
        <v>10000</v>
      </c>
      <c r="N20" s="13">
        <f t="shared" si="3"/>
        <v>9696.6666666666661</v>
      </c>
      <c r="O20" s="13">
        <f t="shared" si="4"/>
        <v>9696.6666666666661</v>
      </c>
    </row>
    <row r="21" spans="1:15" ht="68.25" customHeight="1" x14ac:dyDescent="0.25">
      <c r="A21" s="7">
        <v>14</v>
      </c>
      <c r="B21" s="7" t="s">
        <v>54</v>
      </c>
      <c r="C21" s="14" t="s">
        <v>55</v>
      </c>
      <c r="D21" s="7" t="s">
        <v>56</v>
      </c>
      <c r="E21" s="9" t="s">
        <v>24</v>
      </c>
      <c r="F21" s="10" t="s">
        <v>26</v>
      </c>
      <c r="G21" s="10">
        <v>1</v>
      </c>
      <c r="H21" s="11">
        <v>20160</v>
      </c>
      <c r="I21" s="12">
        <f t="shared" si="0"/>
        <v>20160</v>
      </c>
      <c r="J21" s="13">
        <v>21200</v>
      </c>
      <c r="K21" s="13">
        <f t="shared" si="1"/>
        <v>21200</v>
      </c>
      <c r="L21" s="13">
        <v>22500</v>
      </c>
      <c r="M21" s="13">
        <f t="shared" si="2"/>
        <v>22500</v>
      </c>
      <c r="N21" s="13">
        <f t="shared" si="3"/>
        <v>21286.666666666668</v>
      </c>
      <c r="O21" s="13">
        <f t="shared" si="4"/>
        <v>21286.666666666668</v>
      </c>
    </row>
    <row r="22" spans="1:15" ht="69" customHeight="1" x14ac:dyDescent="0.25">
      <c r="A22" s="7">
        <v>15</v>
      </c>
      <c r="B22" s="7" t="s">
        <v>57</v>
      </c>
      <c r="C22" s="14" t="s">
        <v>58</v>
      </c>
      <c r="D22" s="7" t="s">
        <v>56</v>
      </c>
      <c r="E22" s="9" t="s">
        <v>24</v>
      </c>
      <c r="F22" s="10" t="s">
        <v>26</v>
      </c>
      <c r="G22" s="10">
        <v>1</v>
      </c>
      <c r="H22" s="11">
        <v>23400</v>
      </c>
      <c r="I22" s="12">
        <f t="shared" si="0"/>
        <v>23400</v>
      </c>
      <c r="J22" s="13">
        <v>25500</v>
      </c>
      <c r="K22" s="13">
        <f t="shared" si="1"/>
        <v>25500</v>
      </c>
      <c r="L22" s="13">
        <v>26200</v>
      </c>
      <c r="M22" s="13">
        <f t="shared" si="2"/>
        <v>26200</v>
      </c>
      <c r="N22" s="13">
        <f t="shared" si="3"/>
        <v>25033.333333333332</v>
      </c>
      <c r="O22" s="13">
        <f t="shared" si="4"/>
        <v>25033.333333333332</v>
      </c>
    </row>
    <row r="23" spans="1:15" ht="80.25" customHeight="1" x14ac:dyDescent="0.25">
      <c r="A23" s="7">
        <v>16</v>
      </c>
      <c r="B23" s="7" t="s">
        <v>59</v>
      </c>
      <c r="C23" s="8" t="s">
        <v>60</v>
      </c>
      <c r="D23" s="9" t="s">
        <v>61</v>
      </c>
      <c r="E23" s="9" t="s">
        <v>24</v>
      </c>
      <c r="F23" s="10" t="s">
        <v>4</v>
      </c>
      <c r="G23" s="10">
        <v>1</v>
      </c>
      <c r="H23" s="18">
        <v>88630</v>
      </c>
      <c r="I23" s="12">
        <f t="shared" si="0"/>
        <v>88630</v>
      </c>
      <c r="J23" s="13">
        <v>93100</v>
      </c>
      <c r="K23" s="13">
        <f t="shared" si="1"/>
        <v>93100</v>
      </c>
      <c r="L23" s="13">
        <v>95000</v>
      </c>
      <c r="M23" s="13">
        <f t="shared" si="2"/>
        <v>95000</v>
      </c>
      <c r="N23" s="13">
        <f t="shared" si="3"/>
        <v>92243.333333333328</v>
      </c>
      <c r="O23" s="13">
        <f t="shared" si="4"/>
        <v>92243.333333333328</v>
      </c>
    </row>
    <row r="24" spans="1:15" ht="63.75" customHeight="1" x14ac:dyDescent="0.25">
      <c r="A24" s="7">
        <v>17</v>
      </c>
      <c r="B24" s="7" t="s">
        <v>62</v>
      </c>
      <c r="C24" s="8" t="s">
        <v>63</v>
      </c>
      <c r="D24" s="7" t="s">
        <v>64</v>
      </c>
      <c r="E24" s="9" t="s">
        <v>24</v>
      </c>
      <c r="F24" s="10" t="s">
        <v>4</v>
      </c>
      <c r="G24" s="10">
        <v>1</v>
      </c>
      <c r="H24" s="11">
        <v>52250</v>
      </c>
      <c r="I24" s="12">
        <f t="shared" si="0"/>
        <v>52250</v>
      </c>
      <c r="J24" s="13">
        <v>54800</v>
      </c>
      <c r="K24" s="13">
        <f t="shared" si="1"/>
        <v>54800</v>
      </c>
      <c r="L24" s="13">
        <v>56000</v>
      </c>
      <c r="M24" s="13">
        <f t="shared" si="2"/>
        <v>56000</v>
      </c>
      <c r="N24" s="13">
        <f t="shared" si="3"/>
        <v>54350</v>
      </c>
      <c r="O24" s="13">
        <f t="shared" si="4"/>
        <v>54350</v>
      </c>
    </row>
    <row r="25" spans="1:15" ht="48.75" customHeight="1" x14ac:dyDescent="0.25">
      <c r="A25" s="7">
        <v>18</v>
      </c>
      <c r="B25" s="7" t="s">
        <v>65</v>
      </c>
      <c r="C25" s="8" t="s">
        <v>66</v>
      </c>
      <c r="D25" s="7" t="s">
        <v>64</v>
      </c>
      <c r="E25" s="9" t="s">
        <v>24</v>
      </c>
      <c r="F25" s="10" t="s">
        <v>4</v>
      </c>
      <c r="G25" s="10">
        <v>3</v>
      </c>
      <c r="H25" s="11">
        <v>45670</v>
      </c>
      <c r="I25" s="12">
        <f t="shared" si="0"/>
        <v>137010</v>
      </c>
      <c r="J25" s="13">
        <v>47900</v>
      </c>
      <c r="K25" s="13">
        <f t="shared" si="1"/>
        <v>143700</v>
      </c>
      <c r="L25" s="13">
        <v>51000</v>
      </c>
      <c r="M25" s="13">
        <f t="shared" si="2"/>
        <v>153000</v>
      </c>
      <c r="N25" s="13">
        <f t="shared" si="3"/>
        <v>48190</v>
      </c>
      <c r="O25" s="13">
        <f t="shared" si="4"/>
        <v>144570</v>
      </c>
    </row>
    <row r="26" spans="1:15" ht="68.25" customHeight="1" x14ac:dyDescent="0.25">
      <c r="A26" s="7">
        <v>19</v>
      </c>
      <c r="B26" s="7" t="s">
        <v>67</v>
      </c>
      <c r="C26" s="8" t="s">
        <v>68</v>
      </c>
      <c r="D26" s="9" t="s">
        <v>69</v>
      </c>
      <c r="E26" s="9" t="s">
        <v>24</v>
      </c>
      <c r="F26" s="10" t="s">
        <v>4</v>
      </c>
      <c r="G26" s="10">
        <v>20</v>
      </c>
      <c r="H26" s="11">
        <v>22970</v>
      </c>
      <c r="I26" s="12">
        <f t="shared" si="0"/>
        <v>459400</v>
      </c>
      <c r="J26" s="13">
        <v>24200</v>
      </c>
      <c r="K26" s="13">
        <f t="shared" si="1"/>
        <v>484000</v>
      </c>
      <c r="L26" s="13">
        <v>25000</v>
      </c>
      <c r="M26" s="13">
        <f t="shared" si="2"/>
        <v>500000</v>
      </c>
      <c r="N26" s="13">
        <f t="shared" si="3"/>
        <v>24056.666666666668</v>
      </c>
      <c r="O26" s="13">
        <f t="shared" si="4"/>
        <v>481133.33333333337</v>
      </c>
    </row>
    <row r="27" spans="1:15" ht="41.25" customHeight="1" x14ac:dyDescent="0.25">
      <c r="A27" s="7">
        <v>20</v>
      </c>
      <c r="B27" s="7" t="s">
        <v>70</v>
      </c>
      <c r="C27" s="16" t="s">
        <v>71</v>
      </c>
      <c r="D27" s="17" t="s">
        <v>72</v>
      </c>
      <c r="E27" s="9" t="s">
        <v>24</v>
      </c>
      <c r="F27" s="10" t="s">
        <v>26</v>
      </c>
      <c r="G27" s="10">
        <v>30</v>
      </c>
      <c r="H27" s="11">
        <v>2880</v>
      </c>
      <c r="I27" s="12">
        <f t="shared" si="0"/>
        <v>86400</v>
      </c>
      <c r="J27" s="27">
        <v>3050</v>
      </c>
      <c r="K27" s="13">
        <f t="shared" si="1"/>
        <v>91500</v>
      </c>
      <c r="L27" s="27">
        <v>3100</v>
      </c>
      <c r="M27" s="13">
        <f t="shared" si="2"/>
        <v>93000</v>
      </c>
      <c r="N27" s="13">
        <f t="shared" si="3"/>
        <v>3010</v>
      </c>
      <c r="O27" s="13">
        <f t="shared" si="4"/>
        <v>90300</v>
      </c>
    </row>
    <row r="28" spans="1:15" ht="63" customHeight="1" x14ac:dyDescent="0.25">
      <c r="A28" s="7">
        <v>21</v>
      </c>
      <c r="B28" s="7" t="s">
        <v>73</v>
      </c>
      <c r="C28" s="8" t="s">
        <v>74</v>
      </c>
      <c r="D28" s="9" t="s">
        <v>69</v>
      </c>
      <c r="E28" s="9" t="s">
        <v>24</v>
      </c>
      <c r="F28" s="10" t="s">
        <v>26</v>
      </c>
      <c r="G28" s="10">
        <v>15</v>
      </c>
      <c r="H28" s="11">
        <v>27000</v>
      </c>
      <c r="I28" s="12">
        <f t="shared" si="0"/>
        <v>405000</v>
      </c>
      <c r="J28" s="13">
        <v>28350</v>
      </c>
      <c r="K28" s="13">
        <f t="shared" si="1"/>
        <v>425250</v>
      </c>
      <c r="L28" s="13">
        <v>29400</v>
      </c>
      <c r="M28" s="13">
        <f t="shared" si="2"/>
        <v>441000</v>
      </c>
      <c r="N28" s="13">
        <f t="shared" si="3"/>
        <v>28250</v>
      </c>
      <c r="O28" s="13">
        <f t="shared" si="4"/>
        <v>423750</v>
      </c>
    </row>
    <row r="29" spans="1:15" ht="46.5" customHeight="1" x14ac:dyDescent="0.25">
      <c r="A29" s="7">
        <v>22</v>
      </c>
      <c r="B29" s="7" t="s">
        <v>75</v>
      </c>
      <c r="C29" s="14" t="s">
        <v>76</v>
      </c>
      <c r="D29" s="7" t="s">
        <v>77</v>
      </c>
      <c r="E29" s="9" t="s">
        <v>24</v>
      </c>
      <c r="F29" s="10" t="s">
        <v>26</v>
      </c>
      <c r="G29" s="10">
        <v>1</v>
      </c>
      <c r="H29" s="11">
        <v>38520</v>
      </c>
      <c r="I29" s="12">
        <f t="shared" si="0"/>
        <v>38520</v>
      </c>
      <c r="J29" s="13">
        <v>40500</v>
      </c>
      <c r="K29" s="13">
        <f t="shared" si="1"/>
        <v>40500</v>
      </c>
      <c r="L29" s="13">
        <v>42000</v>
      </c>
      <c r="M29" s="13">
        <f t="shared" si="2"/>
        <v>42000</v>
      </c>
      <c r="N29" s="13">
        <f t="shared" si="3"/>
        <v>40340</v>
      </c>
      <c r="O29" s="13">
        <f t="shared" si="4"/>
        <v>40340</v>
      </c>
    </row>
    <row r="30" spans="1:15" ht="108" customHeight="1" x14ac:dyDescent="0.25">
      <c r="A30" s="7">
        <v>23</v>
      </c>
      <c r="B30" s="7" t="s">
        <v>78</v>
      </c>
      <c r="C30" s="8" t="s">
        <v>79</v>
      </c>
      <c r="D30" s="9" t="s">
        <v>80</v>
      </c>
      <c r="E30" s="9" t="s">
        <v>24</v>
      </c>
      <c r="F30" s="10" t="s">
        <v>4</v>
      </c>
      <c r="G30" s="10">
        <v>1</v>
      </c>
      <c r="H30" s="11">
        <v>855940</v>
      </c>
      <c r="I30" s="12">
        <f t="shared" si="0"/>
        <v>855940</v>
      </c>
      <c r="J30" s="13">
        <v>875800</v>
      </c>
      <c r="K30" s="13">
        <f t="shared" si="1"/>
        <v>875800</v>
      </c>
      <c r="L30" s="13">
        <v>899000</v>
      </c>
      <c r="M30" s="13">
        <f t="shared" si="2"/>
        <v>899000</v>
      </c>
      <c r="N30" s="13">
        <f t="shared" si="3"/>
        <v>876913.33333333337</v>
      </c>
      <c r="O30" s="13">
        <f t="shared" si="4"/>
        <v>876913.33333333337</v>
      </c>
    </row>
    <row r="31" spans="1:15" ht="56.25" customHeight="1" x14ac:dyDescent="0.25">
      <c r="A31" s="7">
        <v>24</v>
      </c>
      <c r="B31" s="7" t="s">
        <v>159</v>
      </c>
      <c r="C31" s="16" t="s">
        <v>81</v>
      </c>
      <c r="D31" s="17" t="s">
        <v>82</v>
      </c>
      <c r="E31" s="9" t="s">
        <v>24</v>
      </c>
      <c r="F31" s="10" t="s">
        <v>4</v>
      </c>
      <c r="G31" s="10">
        <v>1</v>
      </c>
      <c r="H31" s="11">
        <v>256400</v>
      </c>
      <c r="I31" s="12">
        <f t="shared" si="0"/>
        <v>256400</v>
      </c>
      <c r="J31" s="13">
        <v>264400</v>
      </c>
      <c r="K31" s="13">
        <f t="shared" si="1"/>
        <v>264400</v>
      </c>
      <c r="L31" s="13">
        <v>270000</v>
      </c>
      <c r="M31" s="13">
        <f t="shared" si="2"/>
        <v>270000</v>
      </c>
      <c r="N31" s="13">
        <f t="shared" si="3"/>
        <v>263600</v>
      </c>
      <c r="O31" s="13">
        <f t="shared" si="4"/>
        <v>263600</v>
      </c>
    </row>
    <row r="32" spans="1:15" ht="59.25" customHeight="1" x14ac:dyDescent="0.25">
      <c r="A32" s="7">
        <v>25</v>
      </c>
      <c r="B32" s="7" t="s">
        <v>160</v>
      </c>
      <c r="C32" s="8" t="s">
        <v>83</v>
      </c>
      <c r="D32" s="19" t="s">
        <v>82</v>
      </c>
      <c r="E32" s="9" t="s">
        <v>24</v>
      </c>
      <c r="F32" s="10" t="s">
        <v>4</v>
      </c>
      <c r="G32" s="10">
        <v>1</v>
      </c>
      <c r="H32" s="11">
        <v>437400</v>
      </c>
      <c r="I32" s="12">
        <f t="shared" si="0"/>
        <v>437400</v>
      </c>
      <c r="J32" s="13">
        <v>448210</v>
      </c>
      <c r="K32" s="13">
        <f t="shared" si="1"/>
        <v>448210</v>
      </c>
      <c r="L32" s="13">
        <v>459270</v>
      </c>
      <c r="M32" s="13">
        <f t="shared" si="2"/>
        <v>459270</v>
      </c>
      <c r="N32" s="13">
        <f t="shared" si="3"/>
        <v>448293.33333333331</v>
      </c>
      <c r="O32" s="13">
        <f t="shared" si="4"/>
        <v>448293.33333333331</v>
      </c>
    </row>
    <row r="33" spans="1:15" ht="55.5" customHeight="1" x14ac:dyDescent="0.25">
      <c r="A33" s="7">
        <v>26</v>
      </c>
      <c r="B33" s="7" t="s">
        <v>84</v>
      </c>
      <c r="C33" s="8" t="s">
        <v>85</v>
      </c>
      <c r="D33" s="9" t="s">
        <v>86</v>
      </c>
      <c r="E33" s="9" t="s">
        <v>24</v>
      </c>
      <c r="F33" s="10" t="s">
        <v>26</v>
      </c>
      <c r="G33" s="10">
        <v>1</v>
      </c>
      <c r="H33" s="18">
        <v>5450</v>
      </c>
      <c r="I33" s="12">
        <f t="shared" si="0"/>
        <v>5450</v>
      </c>
      <c r="J33" s="13">
        <v>5730</v>
      </c>
      <c r="K33" s="13">
        <f t="shared" si="1"/>
        <v>5730</v>
      </c>
      <c r="L33" s="13">
        <v>6000</v>
      </c>
      <c r="M33" s="13">
        <f t="shared" si="2"/>
        <v>6000</v>
      </c>
      <c r="N33" s="13">
        <f t="shared" si="3"/>
        <v>5726.666666666667</v>
      </c>
      <c r="O33" s="13">
        <f t="shared" si="4"/>
        <v>5726.666666666667</v>
      </c>
    </row>
    <row r="34" spans="1:15" ht="61.5" customHeight="1" x14ac:dyDescent="0.25">
      <c r="A34" s="7">
        <v>27</v>
      </c>
      <c r="B34" s="9" t="s">
        <v>87</v>
      </c>
      <c r="C34" s="20" t="s">
        <v>88</v>
      </c>
      <c r="D34" s="9" t="s">
        <v>89</v>
      </c>
      <c r="E34" s="9" t="s">
        <v>24</v>
      </c>
      <c r="F34" s="10" t="s">
        <v>26</v>
      </c>
      <c r="G34" s="10">
        <v>5</v>
      </c>
      <c r="H34" s="11">
        <v>6480</v>
      </c>
      <c r="I34" s="12">
        <f t="shared" si="0"/>
        <v>32400</v>
      </c>
      <c r="J34" s="13">
        <v>7000</v>
      </c>
      <c r="K34" s="13">
        <f t="shared" si="1"/>
        <v>35000</v>
      </c>
      <c r="L34" s="13">
        <v>6800</v>
      </c>
      <c r="M34" s="13">
        <f t="shared" si="2"/>
        <v>34000</v>
      </c>
      <c r="N34" s="13">
        <f t="shared" si="3"/>
        <v>6760</v>
      </c>
      <c r="O34" s="13">
        <f t="shared" si="4"/>
        <v>33800</v>
      </c>
    </row>
    <row r="35" spans="1:15" ht="41.25" customHeight="1" x14ac:dyDescent="0.25">
      <c r="A35" s="7">
        <v>28</v>
      </c>
      <c r="B35" s="9" t="s">
        <v>90</v>
      </c>
      <c r="C35" s="16" t="s">
        <v>91</v>
      </c>
      <c r="D35" s="21" t="s">
        <v>32</v>
      </c>
      <c r="E35" s="9" t="s">
        <v>24</v>
      </c>
      <c r="F35" s="10" t="s">
        <v>4</v>
      </c>
      <c r="G35" s="10">
        <v>1</v>
      </c>
      <c r="H35" s="18">
        <v>57200</v>
      </c>
      <c r="I35" s="12">
        <f t="shared" si="0"/>
        <v>57200</v>
      </c>
      <c r="J35" s="13">
        <v>58740</v>
      </c>
      <c r="K35" s="13">
        <f t="shared" si="1"/>
        <v>58740</v>
      </c>
      <c r="L35" s="13">
        <v>60000</v>
      </c>
      <c r="M35" s="13">
        <f t="shared" si="2"/>
        <v>60000</v>
      </c>
      <c r="N35" s="13">
        <f t="shared" si="3"/>
        <v>58646.666666666664</v>
      </c>
      <c r="O35" s="13">
        <f t="shared" si="4"/>
        <v>58646.666666666664</v>
      </c>
    </row>
    <row r="36" spans="1:15" ht="41.25" customHeight="1" x14ac:dyDescent="0.25">
      <c r="A36" s="7">
        <v>29</v>
      </c>
      <c r="B36" s="9" t="s">
        <v>92</v>
      </c>
      <c r="C36" s="16" t="s">
        <v>93</v>
      </c>
      <c r="D36" s="21" t="s">
        <v>32</v>
      </c>
      <c r="E36" s="9" t="s">
        <v>24</v>
      </c>
      <c r="F36" s="10" t="s">
        <v>4</v>
      </c>
      <c r="G36" s="10">
        <v>1</v>
      </c>
      <c r="H36" s="18">
        <v>90410</v>
      </c>
      <c r="I36" s="12">
        <f t="shared" si="0"/>
        <v>90410</v>
      </c>
      <c r="J36" s="13">
        <v>94930</v>
      </c>
      <c r="K36" s="13">
        <f t="shared" si="1"/>
        <v>94930</v>
      </c>
      <c r="L36" s="13">
        <v>96000</v>
      </c>
      <c r="M36" s="13">
        <f t="shared" si="2"/>
        <v>96000</v>
      </c>
      <c r="N36" s="13">
        <f t="shared" si="3"/>
        <v>93780</v>
      </c>
      <c r="O36" s="13">
        <f t="shared" si="4"/>
        <v>93780</v>
      </c>
    </row>
    <row r="37" spans="1:15" ht="54.75" customHeight="1" x14ac:dyDescent="0.25">
      <c r="A37" s="7">
        <v>30</v>
      </c>
      <c r="B37" s="9" t="s">
        <v>94</v>
      </c>
      <c r="C37" s="22" t="s">
        <v>95</v>
      </c>
      <c r="D37" s="21" t="s">
        <v>32</v>
      </c>
      <c r="E37" s="9" t="s">
        <v>24</v>
      </c>
      <c r="F37" s="10" t="s">
        <v>4</v>
      </c>
      <c r="G37" s="10">
        <v>1</v>
      </c>
      <c r="H37" s="18">
        <v>20210</v>
      </c>
      <c r="I37" s="12">
        <f t="shared" si="0"/>
        <v>20210</v>
      </c>
      <c r="J37" s="13">
        <v>21220</v>
      </c>
      <c r="K37" s="13">
        <f t="shared" si="1"/>
        <v>21220</v>
      </c>
      <c r="L37" s="13">
        <v>21640</v>
      </c>
      <c r="M37" s="13">
        <f t="shared" si="2"/>
        <v>21640</v>
      </c>
      <c r="N37" s="13">
        <f t="shared" si="3"/>
        <v>21023.333333333332</v>
      </c>
      <c r="O37" s="13">
        <f t="shared" si="4"/>
        <v>21023.333333333332</v>
      </c>
    </row>
    <row r="38" spans="1:15" ht="54.75" customHeight="1" x14ac:dyDescent="0.25">
      <c r="A38" s="7">
        <v>31</v>
      </c>
      <c r="B38" s="9" t="s">
        <v>96</v>
      </c>
      <c r="C38" s="22" t="s">
        <v>97</v>
      </c>
      <c r="D38" s="21" t="s">
        <v>32</v>
      </c>
      <c r="E38" s="9" t="s">
        <v>24</v>
      </c>
      <c r="F38" s="10" t="s">
        <v>4</v>
      </c>
      <c r="G38" s="10">
        <v>1</v>
      </c>
      <c r="H38" s="18">
        <v>20210</v>
      </c>
      <c r="I38" s="12">
        <f t="shared" si="0"/>
        <v>20210</v>
      </c>
      <c r="J38" s="13">
        <v>21220</v>
      </c>
      <c r="K38" s="13">
        <f t="shared" si="1"/>
        <v>21220</v>
      </c>
      <c r="L38" s="13">
        <v>21640</v>
      </c>
      <c r="M38" s="13">
        <f t="shared" si="2"/>
        <v>21640</v>
      </c>
      <c r="N38" s="13">
        <f t="shared" si="3"/>
        <v>21023.333333333332</v>
      </c>
      <c r="O38" s="13">
        <f t="shared" si="4"/>
        <v>21023.333333333332</v>
      </c>
    </row>
    <row r="39" spans="1:15" ht="55.5" customHeight="1" x14ac:dyDescent="0.25">
      <c r="A39" s="7">
        <v>32</v>
      </c>
      <c r="B39" s="9" t="s">
        <v>98</v>
      </c>
      <c r="C39" s="22" t="s">
        <v>99</v>
      </c>
      <c r="D39" s="21" t="s">
        <v>32</v>
      </c>
      <c r="E39" s="9" t="s">
        <v>24</v>
      </c>
      <c r="F39" s="10" t="s">
        <v>4</v>
      </c>
      <c r="G39" s="10">
        <v>1</v>
      </c>
      <c r="H39" s="18">
        <v>20210</v>
      </c>
      <c r="I39" s="12">
        <f t="shared" si="0"/>
        <v>20210</v>
      </c>
      <c r="J39" s="13">
        <v>21220</v>
      </c>
      <c r="K39" s="13">
        <f t="shared" si="1"/>
        <v>21220</v>
      </c>
      <c r="L39" s="13">
        <v>21640</v>
      </c>
      <c r="M39" s="13">
        <f t="shared" si="2"/>
        <v>21640</v>
      </c>
      <c r="N39" s="13">
        <f t="shared" si="3"/>
        <v>21023.333333333332</v>
      </c>
      <c r="O39" s="13">
        <f t="shared" si="4"/>
        <v>21023.333333333332</v>
      </c>
    </row>
    <row r="40" spans="1:15" ht="51" customHeight="1" x14ac:dyDescent="0.25">
      <c r="A40" s="7">
        <v>33</v>
      </c>
      <c r="B40" s="9" t="s">
        <v>100</v>
      </c>
      <c r="C40" s="22" t="s">
        <v>101</v>
      </c>
      <c r="D40" s="21" t="s">
        <v>32</v>
      </c>
      <c r="E40" s="9" t="s">
        <v>24</v>
      </c>
      <c r="F40" s="10" t="s">
        <v>4</v>
      </c>
      <c r="G40" s="10">
        <v>1</v>
      </c>
      <c r="H40" s="18">
        <v>20210</v>
      </c>
      <c r="I40" s="12">
        <f t="shared" si="0"/>
        <v>20210</v>
      </c>
      <c r="J40" s="13">
        <v>21220</v>
      </c>
      <c r="K40" s="13">
        <f t="shared" si="1"/>
        <v>21220</v>
      </c>
      <c r="L40" s="13">
        <v>21640</v>
      </c>
      <c r="M40" s="13">
        <f t="shared" si="2"/>
        <v>21640</v>
      </c>
      <c r="N40" s="13">
        <f t="shared" si="3"/>
        <v>21023.333333333332</v>
      </c>
      <c r="O40" s="13">
        <f t="shared" si="4"/>
        <v>21023.333333333332</v>
      </c>
    </row>
    <row r="41" spans="1:15" ht="51" x14ac:dyDescent="0.25">
      <c r="A41" s="7">
        <v>34</v>
      </c>
      <c r="B41" s="10" t="s">
        <v>102</v>
      </c>
      <c r="C41" s="16" t="s">
        <v>103</v>
      </c>
      <c r="D41" s="21" t="s">
        <v>32</v>
      </c>
      <c r="E41" s="9" t="s">
        <v>24</v>
      </c>
      <c r="F41" s="10" t="s">
        <v>4</v>
      </c>
      <c r="G41" s="10">
        <v>2</v>
      </c>
      <c r="H41" s="11">
        <v>20210</v>
      </c>
      <c r="I41" s="12">
        <f t="shared" si="0"/>
        <v>40420</v>
      </c>
      <c r="J41" s="13">
        <v>21220</v>
      </c>
      <c r="K41" s="13">
        <f t="shared" si="1"/>
        <v>42440</v>
      </c>
      <c r="L41" s="13">
        <v>21640</v>
      </c>
      <c r="M41" s="13">
        <f t="shared" si="2"/>
        <v>43280</v>
      </c>
      <c r="N41" s="13">
        <f t="shared" si="3"/>
        <v>21023.333333333332</v>
      </c>
      <c r="O41" s="13">
        <f t="shared" si="4"/>
        <v>42046.666666666664</v>
      </c>
    </row>
    <row r="42" spans="1:15" ht="51" x14ac:dyDescent="0.25">
      <c r="A42" s="7">
        <v>35</v>
      </c>
      <c r="B42" s="10" t="s">
        <v>104</v>
      </c>
      <c r="C42" s="16" t="s">
        <v>105</v>
      </c>
      <c r="D42" s="21" t="s">
        <v>32</v>
      </c>
      <c r="E42" s="9" t="s">
        <v>24</v>
      </c>
      <c r="F42" s="10" t="s">
        <v>4</v>
      </c>
      <c r="G42" s="10">
        <v>2</v>
      </c>
      <c r="H42" s="11">
        <v>20210</v>
      </c>
      <c r="I42" s="12">
        <f t="shared" si="0"/>
        <v>40420</v>
      </c>
      <c r="J42" s="13">
        <v>21220</v>
      </c>
      <c r="K42" s="13">
        <f t="shared" si="1"/>
        <v>42440</v>
      </c>
      <c r="L42" s="13">
        <v>21640</v>
      </c>
      <c r="M42" s="13">
        <f t="shared" si="2"/>
        <v>43280</v>
      </c>
      <c r="N42" s="13">
        <f t="shared" si="3"/>
        <v>21023.333333333332</v>
      </c>
      <c r="O42" s="13">
        <f t="shared" si="4"/>
        <v>42046.666666666664</v>
      </c>
    </row>
    <row r="43" spans="1:15" ht="51" x14ac:dyDescent="0.25">
      <c r="A43" s="7">
        <v>36</v>
      </c>
      <c r="B43" s="10" t="s">
        <v>106</v>
      </c>
      <c r="C43" s="16" t="s">
        <v>107</v>
      </c>
      <c r="D43" s="21" t="s">
        <v>32</v>
      </c>
      <c r="E43" s="9" t="s">
        <v>24</v>
      </c>
      <c r="F43" s="10" t="s">
        <v>4</v>
      </c>
      <c r="G43" s="10">
        <v>1</v>
      </c>
      <c r="H43" s="11">
        <v>20210</v>
      </c>
      <c r="I43" s="12">
        <f t="shared" si="0"/>
        <v>20210</v>
      </c>
      <c r="J43" s="13">
        <v>21220</v>
      </c>
      <c r="K43" s="13">
        <f t="shared" si="1"/>
        <v>21220</v>
      </c>
      <c r="L43" s="13">
        <v>21640</v>
      </c>
      <c r="M43" s="13">
        <f t="shared" si="2"/>
        <v>21640</v>
      </c>
      <c r="N43" s="13">
        <f t="shared" si="3"/>
        <v>21023.333333333332</v>
      </c>
      <c r="O43" s="13">
        <f t="shared" si="4"/>
        <v>21023.333333333332</v>
      </c>
    </row>
    <row r="44" spans="1:15" ht="51" x14ac:dyDescent="0.25">
      <c r="A44" s="7">
        <v>37</v>
      </c>
      <c r="B44" s="10" t="s">
        <v>108</v>
      </c>
      <c r="C44" s="16" t="s">
        <v>109</v>
      </c>
      <c r="D44" s="21" t="s">
        <v>32</v>
      </c>
      <c r="E44" s="9" t="s">
        <v>24</v>
      </c>
      <c r="F44" s="10" t="s">
        <v>4</v>
      </c>
      <c r="G44" s="10">
        <v>2</v>
      </c>
      <c r="H44" s="11">
        <v>20210</v>
      </c>
      <c r="I44" s="12">
        <f t="shared" si="0"/>
        <v>40420</v>
      </c>
      <c r="J44" s="13">
        <v>21220</v>
      </c>
      <c r="K44" s="13">
        <f t="shared" si="1"/>
        <v>42440</v>
      </c>
      <c r="L44" s="13">
        <v>21640</v>
      </c>
      <c r="M44" s="13">
        <f t="shared" si="2"/>
        <v>43280</v>
      </c>
      <c r="N44" s="13">
        <f t="shared" si="3"/>
        <v>21023.333333333332</v>
      </c>
      <c r="O44" s="13">
        <f t="shared" si="4"/>
        <v>42046.666666666664</v>
      </c>
    </row>
    <row r="45" spans="1:15" ht="51" x14ac:dyDescent="0.25">
      <c r="A45" s="7">
        <v>38</v>
      </c>
      <c r="B45" s="10" t="s">
        <v>110</v>
      </c>
      <c r="C45" s="16" t="s">
        <v>111</v>
      </c>
      <c r="D45" s="15" t="s">
        <v>32</v>
      </c>
      <c r="E45" s="9" t="s">
        <v>24</v>
      </c>
      <c r="F45" s="10" t="s">
        <v>4</v>
      </c>
      <c r="G45" s="10">
        <v>2</v>
      </c>
      <c r="H45" s="11">
        <v>20210</v>
      </c>
      <c r="I45" s="12">
        <f t="shared" si="0"/>
        <v>40420</v>
      </c>
      <c r="J45" s="13">
        <v>21220</v>
      </c>
      <c r="K45" s="13">
        <f t="shared" si="1"/>
        <v>42440</v>
      </c>
      <c r="L45" s="13">
        <v>21640</v>
      </c>
      <c r="M45" s="13">
        <f t="shared" si="2"/>
        <v>43280</v>
      </c>
      <c r="N45" s="13">
        <f t="shared" si="3"/>
        <v>21023.333333333332</v>
      </c>
      <c r="O45" s="13">
        <f t="shared" si="4"/>
        <v>42046.666666666664</v>
      </c>
    </row>
    <row r="46" spans="1:15" ht="51" x14ac:dyDescent="0.25">
      <c r="A46" s="7">
        <v>39</v>
      </c>
      <c r="B46" s="7" t="s">
        <v>112</v>
      </c>
      <c r="C46" s="16" t="s">
        <v>113</v>
      </c>
      <c r="D46" s="15" t="s">
        <v>114</v>
      </c>
      <c r="E46" s="9" t="s">
        <v>24</v>
      </c>
      <c r="F46" s="10" t="s">
        <v>4</v>
      </c>
      <c r="G46" s="10">
        <v>2</v>
      </c>
      <c r="H46" s="11">
        <v>20210</v>
      </c>
      <c r="I46" s="12">
        <f t="shared" si="0"/>
        <v>40420</v>
      </c>
      <c r="J46" s="13">
        <v>21220</v>
      </c>
      <c r="K46" s="13">
        <f t="shared" si="1"/>
        <v>42440</v>
      </c>
      <c r="L46" s="13">
        <v>21640</v>
      </c>
      <c r="M46" s="13">
        <f t="shared" si="2"/>
        <v>43280</v>
      </c>
      <c r="N46" s="13">
        <f t="shared" si="3"/>
        <v>21023.333333333332</v>
      </c>
      <c r="O46" s="13">
        <f t="shared" si="4"/>
        <v>42046.666666666664</v>
      </c>
    </row>
    <row r="47" spans="1:15" ht="76.5" x14ac:dyDescent="0.25">
      <c r="A47" s="7">
        <v>40</v>
      </c>
      <c r="B47" s="7" t="s">
        <v>115</v>
      </c>
      <c r="C47" s="14" t="s">
        <v>19</v>
      </c>
      <c r="D47" s="7" t="s">
        <v>18</v>
      </c>
      <c r="E47" s="9" t="s">
        <v>24</v>
      </c>
      <c r="F47" s="10" t="s">
        <v>4</v>
      </c>
      <c r="G47" s="10">
        <v>3</v>
      </c>
      <c r="H47" s="23">
        <v>17280</v>
      </c>
      <c r="I47" s="12">
        <f t="shared" si="0"/>
        <v>51840</v>
      </c>
      <c r="J47" s="13">
        <v>18150</v>
      </c>
      <c r="K47" s="13">
        <f t="shared" si="1"/>
        <v>54450</v>
      </c>
      <c r="L47" s="13">
        <v>19000</v>
      </c>
      <c r="M47" s="13">
        <f t="shared" si="2"/>
        <v>57000</v>
      </c>
      <c r="N47" s="13">
        <f t="shared" si="3"/>
        <v>18143.333333333332</v>
      </c>
      <c r="O47" s="13">
        <f t="shared" si="4"/>
        <v>54430</v>
      </c>
    </row>
    <row r="48" spans="1:15" ht="51" x14ac:dyDescent="0.25">
      <c r="A48" s="7">
        <v>41</v>
      </c>
      <c r="B48" s="7" t="s">
        <v>116</v>
      </c>
      <c r="C48" s="14" t="s">
        <v>117</v>
      </c>
      <c r="D48" s="7" t="s">
        <v>118</v>
      </c>
      <c r="E48" s="9" t="s">
        <v>24</v>
      </c>
      <c r="F48" s="10" t="s">
        <v>4</v>
      </c>
      <c r="G48" s="10">
        <v>5</v>
      </c>
      <c r="H48" s="23">
        <v>27720</v>
      </c>
      <c r="I48" s="12">
        <f t="shared" si="0"/>
        <v>138600</v>
      </c>
      <c r="J48" s="13">
        <v>29100</v>
      </c>
      <c r="K48" s="13">
        <f t="shared" si="1"/>
        <v>145500</v>
      </c>
      <c r="L48" s="13">
        <v>31040</v>
      </c>
      <c r="M48" s="13">
        <f t="shared" si="2"/>
        <v>155200</v>
      </c>
      <c r="N48" s="13">
        <f t="shared" si="3"/>
        <v>29286.666666666668</v>
      </c>
      <c r="O48" s="13">
        <f t="shared" si="4"/>
        <v>146433.33333333334</v>
      </c>
    </row>
    <row r="49" spans="1:15" ht="39" customHeight="1" x14ac:dyDescent="0.25">
      <c r="A49" s="7">
        <v>42</v>
      </c>
      <c r="B49" s="7" t="s">
        <v>119</v>
      </c>
      <c r="C49" s="16" t="s">
        <v>120</v>
      </c>
      <c r="D49" s="15" t="s">
        <v>121</v>
      </c>
      <c r="E49" s="9" t="s">
        <v>24</v>
      </c>
      <c r="F49" s="10" t="s">
        <v>26</v>
      </c>
      <c r="G49" s="10">
        <v>1</v>
      </c>
      <c r="H49" s="23">
        <v>25780</v>
      </c>
      <c r="I49" s="12">
        <f t="shared" si="0"/>
        <v>25780</v>
      </c>
      <c r="J49" s="13">
        <v>27100</v>
      </c>
      <c r="K49" s="13">
        <f t="shared" si="1"/>
        <v>27100</v>
      </c>
      <c r="L49" s="13">
        <v>28000</v>
      </c>
      <c r="M49" s="13">
        <f t="shared" si="2"/>
        <v>28000</v>
      </c>
      <c r="N49" s="13">
        <f t="shared" si="3"/>
        <v>26960</v>
      </c>
      <c r="O49" s="13">
        <f t="shared" si="4"/>
        <v>26960</v>
      </c>
    </row>
    <row r="50" spans="1:15" ht="77.25" customHeight="1" x14ac:dyDescent="0.25">
      <c r="A50" s="7">
        <v>43</v>
      </c>
      <c r="B50" s="7" t="s">
        <v>122</v>
      </c>
      <c r="C50" s="8" t="s">
        <v>123</v>
      </c>
      <c r="D50" s="9" t="s">
        <v>124</v>
      </c>
      <c r="E50" s="9" t="s">
        <v>24</v>
      </c>
      <c r="F50" s="10" t="s">
        <v>26</v>
      </c>
      <c r="G50" s="10">
        <v>3</v>
      </c>
      <c r="H50" s="23">
        <v>10450</v>
      </c>
      <c r="I50" s="12">
        <f t="shared" si="0"/>
        <v>31350</v>
      </c>
      <c r="J50" s="13">
        <v>10950</v>
      </c>
      <c r="K50" s="13">
        <f t="shared" si="1"/>
        <v>32850</v>
      </c>
      <c r="L50" s="13">
        <v>11100</v>
      </c>
      <c r="M50" s="13">
        <f t="shared" si="2"/>
        <v>33300</v>
      </c>
      <c r="N50" s="13">
        <f t="shared" si="3"/>
        <v>10833.333333333334</v>
      </c>
      <c r="O50" s="13">
        <f t="shared" si="4"/>
        <v>32500</v>
      </c>
    </row>
    <row r="51" spans="1:15" ht="38.25" x14ac:dyDescent="0.25">
      <c r="A51" s="7">
        <v>44</v>
      </c>
      <c r="B51" s="7" t="s">
        <v>125</v>
      </c>
      <c r="C51" s="8" t="s">
        <v>126</v>
      </c>
      <c r="D51" s="7" t="s">
        <v>127</v>
      </c>
      <c r="E51" s="9" t="s">
        <v>24</v>
      </c>
      <c r="F51" s="10" t="s">
        <v>4</v>
      </c>
      <c r="G51" s="10">
        <v>6</v>
      </c>
      <c r="H51" s="23">
        <v>4030</v>
      </c>
      <c r="I51" s="12">
        <f t="shared" si="0"/>
        <v>24180</v>
      </c>
      <c r="J51" s="13">
        <v>4200</v>
      </c>
      <c r="K51" s="13">
        <f t="shared" si="1"/>
        <v>25200</v>
      </c>
      <c r="L51" s="13">
        <v>4500</v>
      </c>
      <c r="M51" s="13">
        <f t="shared" si="2"/>
        <v>27000</v>
      </c>
      <c r="N51" s="13">
        <f t="shared" si="3"/>
        <v>4243.333333333333</v>
      </c>
      <c r="O51" s="13">
        <f t="shared" si="4"/>
        <v>25460</v>
      </c>
    </row>
    <row r="52" spans="1:15" ht="63.75" x14ac:dyDescent="0.25">
      <c r="A52" s="7">
        <v>45</v>
      </c>
      <c r="B52" s="7" t="s">
        <v>128</v>
      </c>
      <c r="C52" s="8" t="s">
        <v>129</v>
      </c>
      <c r="D52" s="24" t="s">
        <v>130</v>
      </c>
      <c r="E52" s="9" t="s">
        <v>24</v>
      </c>
      <c r="F52" s="10" t="s">
        <v>26</v>
      </c>
      <c r="G52" s="10">
        <v>25</v>
      </c>
      <c r="H52" s="23">
        <v>290</v>
      </c>
      <c r="I52" s="12">
        <f t="shared" si="0"/>
        <v>7250</v>
      </c>
      <c r="J52" s="13">
        <v>304</v>
      </c>
      <c r="K52" s="13">
        <f t="shared" si="1"/>
        <v>7600</v>
      </c>
      <c r="L52" s="13">
        <v>311</v>
      </c>
      <c r="M52" s="13">
        <f t="shared" si="2"/>
        <v>7775</v>
      </c>
      <c r="N52" s="13">
        <f t="shared" si="3"/>
        <v>301.66666666666669</v>
      </c>
      <c r="O52" s="13">
        <f t="shared" si="4"/>
        <v>7541.666666666667</v>
      </c>
    </row>
    <row r="53" spans="1:15" ht="63.75" x14ac:dyDescent="0.25">
      <c r="A53" s="7">
        <v>46</v>
      </c>
      <c r="B53" s="7" t="s">
        <v>131</v>
      </c>
      <c r="C53" s="8" t="s">
        <v>132</v>
      </c>
      <c r="D53" s="24" t="s">
        <v>133</v>
      </c>
      <c r="E53" s="9" t="s">
        <v>24</v>
      </c>
      <c r="F53" s="10" t="s">
        <v>26</v>
      </c>
      <c r="G53" s="10">
        <v>5</v>
      </c>
      <c r="H53" s="23">
        <v>74520</v>
      </c>
      <c r="I53" s="12">
        <f t="shared" si="0"/>
        <v>372600</v>
      </c>
      <c r="J53" s="13">
        <v>78300</v>
      </c>
      <c r="K53" s="13">
        <f t="shared" si="1"/>
        <v>391500</v>
      </c>
      <c r="L53" s="13">
        <v>80000</v>
      </c>
      <c r="M53" s="13">
        <f t="shared" si="2"/>
        <v>400000</v>
      </c>
      <c r="N53" s="13">
        <f t="shared" si="3"/>
        <v>77606.666666666672</v>
      </c>
      <c r="O53" s="13">
        <f t="shared" si="4"/>
        <v>388033.33333333337</v>
      </c>
    </row>
    <row r="54" spans="1:15" ht="51" x14ac:dyDescent="0.25">
      <c r="A54" s="7">
        <v>47</v>
      </c>
      <c r="B54" s="7" t="s">
        <v>134</v>
      </c>
      <c r="C54" s="8" t="s">
        <v>135</v>
      </c>
      <c r="D54" s="24" t="s">
        <v>133</v>
      </c>
      <c r="E54" s="9" t="s">
        <v>24</v>
      </c>
      <c r="F54" s="10" t="s">
        <v>26</v>
      </c>
      <c r="G54" s="10">
        <v>2</v>
      </c>
      <c r="H54" s="23">
        <v>21240</v>
      </c>
      <c r="I54" s="12">
        <f t="shared" si="0"/>
        <v>42480</v>
      </c>
      <c r="J54" s="13">
        <v>25000</v>
      </c>
      <c r="K54" s="13">
        <f t="shared" si="1"/>
        <v>50000</v>
      </c>
      <c r="L54" s="13">
        <v>22300</v>
      </c>
      <c r="M54" s="13">
        <f t="shared" si="2"/>
        <v>44600</v>
      </c>
      <c r="N54" s="13">
        <f t="shared" si="3"/>
        <v>22846.666666666668</v>
      </c>
      <c r="O54" s="13">
        <f t="shared" si="4"/>
        <v>45693.333333333336</v>
      </c>
    </row>
    <row r="55" spans="1:15" ht="51" x14ac:dyDescent="0.25">
      <c r="A55" s="7">
        <v>48</v>
      </c>
      <c r="B55" s="7" t="s">
        <v>136</v>
      </c>
      <c r="C55" s="8" t="s">
        <v>137</v>
      </c>
      <c r="D55" s="25" t="s">
        <v>138</v>
      </c>
      <c r="E55" s="9" t="s">
        <v>24</v>
      </c>
      <c r="F55" s="10" t="s">
        <v>26</v>
      </c>
      <c r="G55" s="10">
        <v>2</v>
      </c>
      <c r="H55" s="23">
        <v>3240</v>
      </c>
      <c r="I55" s="12">
        <f t="shared" si="0"/>
        <v>6480</v>
      </c>
      <c r="J55" s="13">
        <v>3400</v>
      </c>
      <c r="K55" s="13">
        <f t="shared" si="1"/>
        <v>6800</v>
      </c>
      <c r="L55" s="13">
        <v>3620</v>
      </c>
      <c r="M55" s="13">
        <f t="shared" si="2"/>
        <v>7240</v>
      </c>
      <c r="N55" s="13">
        <f t="shared" si="3"/>
        <v>3420</v>
      </c>
      <c r="O55" s="13">
        <f t="shared" si="4"/>
        <v>6840</v>
      </c>
    </row>
    <row r="56" spans="1:15" ht="51" x14ac:dyDescent="0.25">
      <c r="A56" s="7">
        <v>49</v>
      </c>
      <c r="B56" s="7" t="s">
        <v>139</v>
      </c>
      <c r="C56" s="8" t="s">
        <v>140</v>
      </c>
      <c r="D56" s="25" t="s">
        <v>138</v>
      </c>
      <c r="E56" s="9" t="s">
        <v>24</v>
      </c>
      <c r="F56" s="10" t="s">
        <v>4</v>
      </c>
      <c r="G56" s="10">
        <v>2</v>
      </c>
      <c r="H56" s="23">
        <v>3600</v>
      </c>
      <c r="I56" s="12">
        <f t="shared" si="0"/>
        <v>7200</v>
      </c>
      <c r="J56" s="13">
        <v>3780</v>
      </c>
      <c r="K56" s="13">
        <f t="shared" si="1"/>
        <v>7560</v>
      </c>
      <c r="L56" s="13">
        <v>4000</v>
      </c>
      <c r="M56" s="13">
        <f t="shared" si="2"/>
        <v>8000</v>
      </c>
      <c r="N56" s="13">
        <f t="shared" si="3"/>
        <v>3793.3333333333335</v>
      </c>
      <c r="O56" s="13">
        <f t="shared" si="4"/>
        <v>7586.666666666667</v>
      </c>
    </row>
    <row r="57" spans="1:15" ht="38.25" x14ac:dyDescent="0.25">
      <c r="A57" s="7">
        <v>50</v>
      </c>
      <c r="B57" s="7" t="s">
        <v>141</v>
      </c>
      <c r="C57" s="8" t="s">
        <v>142</v>
      </c>
      <c r="D57" s="24" t="s">
        <v>143</v>
      </c>
      <c r="E57" s="9" t="s">
        <v>24</v>
      </c>
      <c r="F57" s="10" t="s">
        <v>4</v>
      </c>
      <c r="G57" s="10">
        <v>2</v>
      </c>
      <c r="H57" s="23">
        <v>5040</v>
      </c>
      <c r="I57" s="12">
        <f t="shared" si="0"/>
        <v>10080</v>
      </c>
      <c r="J57" s="13">
        <v>5300</v>
      </c>
      <c r="K57" s="13">
        <f t="shared" si="1"/>
        <v>10600</v>
      </c>
      <c r="L57" s="13">
        <v>5740</v>
      </c>
      <c r="M57" s="13">
        <f t="shared" si="2"/>
        <v>11480</v>
      </c>
      <c r="N57" s="13">
        <f t="shared" si="3"/>
        <v>5360</v>
      </c>
      <c r="O57" s="13">
        <f t="shared" si="4"/>
        <v>10720</v>
      </c>
    </row>
    <row r="58" spans="1:15" ht="63.75" x14ac:dyDescent="0.25">
      <c r="A58" s="7">
        <v>51</v>
      </c>
      <c r="B58" s="7" t="s">
        <v>144</v>
      </c>
      <c r="C58" s="8" t="s">
        <v>145</v>
      </c>
      <c r="D58" s="24" t="s">
        <v>146</v>
      </c>
      <c r="E58" s="9" t="s">
        <v>24</v>
      </c>
      <c r="F58" s="10" t="s">
        <v>26</v>
      </c>
      <c r="G58" s="10">
        <v>10</v>
      </c>
      <c r="H58" s="23">
        <v>4320</v>
      </c>
      <c r="I58" s="12">
        <f t="shared" si="0"/>
        <v>43200</v>
      </c>
      <c r="J58" s="13">
        <v>4540</v>
      </c>
      <c r="K58" s="13">
        <f t="shared" si="1"/>
        <v>45400</v>
      </c>
      <c r="L58" s="13">
        <v>4700</v>
      </c>
      <c r="M58" s="13">
        <f t="shared" si="2"/>
        <v>47000</v>
      </c>
      <c r="N58" s="13">
        <f t="shared" si="3"/>
        <v>4520</v>
      </c>
      <c r="O58" s="13">
        <f t="shared" si="4"/>
        <v>45200</v>
      </c>
    </row>
    <row r="59" spans="1:15" ht="51" x14ac:dyDescent="0.25">
      <c r="A59" s="7">
        <v>52</v>
      </c>
      <c r="B59" s="7" t="s">
        <v>147</v>
      </c>
      <c r="C59" s="8" t="s">
        <v>148</v>
      </c>
      <c r="D59" s="25" t="s">
        <v>149</v>
      </c>
      <c r="E59" s="9" t="s">
        <v>24</v>
      </c>
      <c r="F59" s="10" t="s">
        <v>26</v>
      </c>
      <c r="G59" s="10">
        <v>3</v>
      </c>
      <c r="H59" s="23">
        <v>1440</v>
      </c>
      <c r="I59" s="12">
        <f t="shared" si="0"/>
        <v>4320</v>
      </c>
      <c r="J59" s="13">
        <v>1520</v>
      </c>
      <c r="K59" s="13">
        <f t="shared" si="1"/>
        <v>4560</v>
      </c>
      <c r="L59" s="13">
        <v>1690</v>
      </c>
      <c r="M59" s="13">
        <f t="shared" si="2"/>
        <v>5070</v>
      </c>
      <c r="N59" s="13">
        <f t="shared" si="3"/>
        <v>1550</v>
      </c>
      <c r="O59" s="13">
        <f t="shared" si="4"/>
        <v>4650</v>
      </c>
    </row>
    <row r="60" spans="1:15" ht="38.25" x14ac:dyDescent="0.25">
      <c r="A60" s="7">
        <v>53</v>
      </c>
      <c r="B60" s="7" t="s">
        <v>150</v>
      </c>
      <c r="C60" s="8" t="s">
        <v>151</v>
      </c>
      <c r="D60" s="24" t="s">
        <v>152</v>
      </c>
      <c r="E60" s="9" t="s">
        <v>24</v>
      </c>
      <c r="F60" s="10" t="s">
        <v>26</v>
      </c>
      <c r="G60" s="10">
        <v>3</v>
      </c>
      <c r="H60" s="23">
        <v>4680</v>
      </c>
      <c r="I60" s="12">
        <f t="shared" si="0"/>
        <v>14040</v>
      </c>
      <c r="J60" s="13">
        <v>5000</v>
      </c>
      <c r="K60" s="13">
        <f t="shared" si="1"/>
        <v>15000</v>
      </c>
      <c r="L60" s="13">
        <v>5540</v>
      </c>
      <c r="M60" s="13">
        <f t="shared" si="2"/>
        <v>16620</v>
      </c>
      <c r="N60" s="13">
        <f t="shared" si="3"/>
        <v>5073.333333333333</v>
      </c>
      <c r="O60" s="13">
        <f t="shared" si="4"/>
        <v>15220</v>
      </c>
    </row>
    <row r="61" spans="1:15" ht="51" x14ac:dyDescent="0.25">
      <c r="A61" s="7">
        <v>54</v>
      </c>
      <c r="B61" s="7" t="s">
        <v>153</v>
      </c>
      <c r="C61" s="8" t="s">
        <v>154</v>
      </c>
      <c r="D61" s="25" t="s">
        <v>138</v>
      </c>
      <c r="E61" s="9" t="s">
        <v>24</v>
      </c>
      <c r="F61" s="10" t="s">
        <v>26</v>
      </c>
      <c r="G61" s="10">
        <v>3</v>
      </c>
      <c r="H61" s="23">
        <v>2160</v>
      </c>
      <c r="I61" s="12">
        <f t="shared" si="0"/>
        <v>6480</v>
      </c>
      <c r="J61" s="13">
        <v>2300</v>
      </c>
      <c r="K61" s="13">
        <f t="shared" si="1"/>
        <v>6900</v>
      </c>
      <c r="L61" s="13">
        <v>2500</v>
      </c>
      <c r="M61" s="13">
        <f t="shared" si="2"/>
        <v>7500</v>
      </c>
      <c r="N61" s="13">
        <f t="shared" si="3"/>
        <v>2320</v>
      </c>
      <c r="O61" s="13">
        <f t="shared" si="4"/>
        <v>6960</v>
      </c>
    </row>
    <row r="62" spans="1:15" ht="76.5" x14ac:dyDescent="0.25">
      <c r="A62" s="9">
        <v>55</v>
      </c>
      <c r="B62" s="9" t="s">
        <v>155</v>
      </c>
      <c r="C62" s="8" t="s">
        <v>156</v>
      </c>
      <c r="D62" s="25" t="s">
        <v>157</v>
      </c>
      <c r="E62" s="9" t="s">
        <v>24</v>
      </c>
      <c r="F62" s="10" t="s">
        <v>4</v>
      </c>
      <c r="G62" s="10">
        <v>1</v>
      </c>
      <c r="H62" s="23">
        <v>26320</v>
      </c>
      <c r="I62" s="12">
        <f>G62*H62</f>
        <v>26320</v>
      </c>
      <c r="J62" s="13">
        <v>27640</v>
      </c>
      <c r="K62" s="13">
        <f t="shared" si="1"/>
        <v>27640</v>
      </c>
      <c r="L62" s="13">
        <v>30000</v>
      </c>
      <c r="M62" s="13">
        <f t="shared" si="2"/>
        <v>30000</v>
      </c>
      <c r="N62" s="13">
        <f t="shared" si="3"/>
        <v>27986.666666666668</v>
      </c>
      <c r="O62" s="13">
        <f t="shared" si="4"/>
        <v>27986.666666666668</v>
      </c>
    </row>
    <row r="63" spans="1:15" x14ac:dyDescent="0.25">
      <c r="B63" s="28"/>
      <c r="C63" s="29"/>
      <c r="D63" s="28"/>
    </row>
    <row r="64" spans="1:15" x14ac:dyDescent="0.25">
      <c r="B64" s="28"/>
      <c r="C64" s="29"/>
      <c r="D64" s="28"/>
      <c r="I64" s="4">
        <f>SUM(I8:I63)</f>
        <v>6618480</v>
      </c>
      <c r="K64" s="4">
        <f>SUM(K8:K63)</f>
        <v>6908695</v>
      </c>
      <c r="M64" s="4">
        <f>SUM(M8:M63)</f>
        <v>7061085</v>
      </c>
      <c r="O64" s="4">
        <f>SUM(O8:O63)</f>
        <v>6862753.333333334</v>
      </c>
    </row>
    <row r="65" spans="9:15" x14ac:dyDescent="0.25">
      <c r="I65" s="4"/>
      <c r="K65" s="4"/>
      <c r="M65" s="4"/>
      <c r="O65" s="4"/>
    </row>
  </sheetData>
  <mergeCells count="1">
    <mergeCell ref="B1:I4"/>
  </mergeCells>
  <pageMargins left="0.25" right="0.25"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2023-05-15T12:27:37Z</dcterms:modified>
</cp:coreProperties>
</file>