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LASH DRIVE\Відкриті торги 2023 з особливостями\2220 лабораторний посуд (пластик, контейнери)\Генетика 250000,00\Пластик генетика пробірки 116600,00\"/>
    </mc:Choice>
  </mc:AlternateContent>
  <xr:revisionPtr revIDLastSave="0" documentId="13_ncr:1_{FA8BC24A-A095-4649-BAAF-38FC174903C1}" xr6:coauthVersionLast="36" xr6:coauthVersionMax="37" xr10:uidLastSave="{00000000-0000-0000-0000-000000000000}"/>
  <bookViews>
    <workbookView xWindow="0" yWindow="0" windowWidth="28800" windowHeight="12225" tabRatio="500" activeTab="1" xr2:uid="{00000000-000D-0000-FFFF-FFFF00000000}"/>
  </bookViews>
  <sheets>
    <sheet name="наконечники" sheetId="1" r:id="rId1"/>
    <sheet name="пробірки" sheetId="2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5" i="2" l="1"/>
  <c r="M15" i="2" s="1"/>
  <c r="K15" i="2"/>
  <c r="I15" i="2"/>
  <c r="L14" i="2"/>
  <c r="M14" i="2" s="1"/>
  <c r="K14" i="2"/>
  <c r="I14" i="2"/>
  <c r="L13" i="2"/>
  <c r="M13" i="2" s="1"/>
  <c r="K13" i="2"/>
  <c r="I13" i="2"/>
  <c r="L12" i="2"/>
  <c r="M12" i="2" s="1"/>
  <c r="K12" i="2"/>
  <c r="I12" i="2"/>
  <c r="L11" i="2"/>
  <c r="M11" i="2" s="1"/>
  <c r="K11" i="2"/>
  <c r="I11" i="2"/>
  <c r="L10" i="2"/>
  <c r="M10" i="2" s="1"/>
  <c r="K10" i="2"/>
  <c r="I10" i="2"/>
  <c r="L9" i="2"/>
  <c r="M9" i="2" s="1"/>
  <c r="K9" i="2"/>
  <c r="I9" i="2"/>
  <c r="L8" i="2"/>
  <c r="M8" i="2" s="1"/>
  <c r="K8" i="2"/>
  <c r="I8" i="2"/>
  <c r="L7" i="2"/>
  <c r="M7" i="2" s="1"/>
  <c r="K7" i="2"/>
  <c r="I7" i="2"/>
  <c r="M19" i="1"/>
  <c r="L19" i="1"/>
  <c r="K19" i="1"/>
  <c r="I19" i="1"/>
  <c r="L18" i="1"/>
  <c r="M18" i="1" s="1"/>
  <c r="K18" i="1"/>
  <c r="I18" i="1"/>
  <c r="M17" i="1"/>
  <c r="L17" i="1"/>
  <c r="K17" i="1"/>
  <c r="I17" i="1"/>
  <c r="L16" i="1"/>
  <c r="M16" i="1" s="1"/>
  <c r="K16" i="1"/>
  <c r="I16" i="1"/>
  <c r="M15" i="1"/>
  <c r="L15" i="1"/>
  <c r="K15" i="1"/>
  <c r="I15" i="1"/>
  <c r="L14" i="1"/>
  <c r="M14" i="1" s="1"/>
  <c r="K14" i="1"/>
  <c r="I14" i="1"/>
  <c r="M13" i="1"/>
  <c r="L13" i="1"/>
  <c r="K13" i="1"/>
  <c r="I13" i="1"/>
  <c r="L12" i="1"/>
  <c r="M12" i="1" s="1"/>
  <c r="K12" i="1"/>
  <c r="I12" i="1"/>
  <c r="M11" i="1"/>
  <c r="L11" i="1"/>
  <c r="K11" i="1"/>
  <c r="I11" i="1"/>
  <c r="L10" i="1"/>
  <c r="M10" i="1" s="1"/>
  <c r="K10" i="1"/>
  <c r="I10" i="1"/>
  <c r="M9" i="1"/>
  <c r="L9" i="1"/>
  <c r="K9" i="1"/>
  <c r="I9" i="1"/>
  <c r="L8" i="1"/>
  <c r="M8" i="1" s="1"/>
  <c r="K8" i="1"/>
  <c r="I8" i="1"/>
  <c r="M7" i="1"/>
  <c r="L7" i="1"/>
  <c r="K7" i="1"/>
  <c r="I7" i="1"/>
  <c r="L6" i="1"/>
  <c r="M6" i="1" s="1"/>
  <c r="K6" i="1"/>
  <c r="K20" i="1" s="1"/>
  <c r="I6" i="1"/>
  <c r="I20" i="1" s="1"/>
  <c r="M20" i="1" l="1"/>
  <c r="I16" i="2"/>
  <c r="K16" i="2"/>
  <c r="M16" i="2"/>
</calcChain>
</file>

<file path=xl/sharedStrings.xml><?xml version="1.0" encoding="utf-8"?>
<sst xmlns="http://schemas.openxmlformats.org/spreadsheetml/2006/main" count="184" uniqueCount="92">
  <si>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медичні матеріали - код ДК   33140000-3 – (пластик лабораторний генетика)</t>
  </si>
  <si>
    <t>Міжнародна непатентована назва лікарського засобу/ Назва медичного виробу</t>
  </si>
  <si>
    <t>упаковка</t>
  </si>
  <si>
    <t>ДК 021:2015</t>
  </si>
  <si>
    <t>НК 024:2019</t>
  </si>
  <si>
    <t>Од.</t>
  </si>
  <si>
    <t>Загалом</t>
  </si>
  <si>
    <t>ціна пропозиції 1</t>
  </si>
  <si>
    <t>сумма</t>
  </si>
  <si>
    <t>ціна пропозиції 2</t>
  </si>
  <si>
    <t xml:space="preserve">Середня цена </t>
  </si>
  <si>
    <t>Загальна вартість</t>
  </si>
  <si>
    <t>МЕДИКОТЕХНІЧНІ ВИМОГИ</t>
  </si>
  <si>
    <t>Наконечник 300 мкл №1000</t>
  </si>
  <si>
    <t>1000шт/пак</t>
  </si>
  <si>
    <t>38437110-1 Наконечники для піпеток</t>
  </si>
  <si>
    <t>16822 Наконечник піпетки</t>
  </si>
  <si>
    <t>паков</t>
  </si>
  <si>
    <t>Наконечники повинні тримати об'єм 2-300 мкл, 
колір - прозорий,  градуйовані кільця;
упаковка не більше 1000 шт.
Сумісні з  дозатором Thermofisher Finnpipette відповідних об'ємів</t>
  </si>
  <si>
    <t>Наконечник з фільтром для ПЛР 200 мкл №1000</t>
  </si>
  <si>
    <t>Наконечники з фільтром, 1-200 мкл, стерильні, незабарвлені 1000 шт. вільні від ДНКаз, РНКаз, ДНК людини, інгібіторів ПЛР та пірогенів, повинні підходити до дозаторів 200 мкл Finnpipette Thermofisher, з обробленою поверхньою преміум сурфейс, довжина: 59,5 mm (+/- 0,2 mm)</t>
  </si>
  <si>
    <t>Наконечник з фільтром для ПЛР 100 мкл №1000</t>
  </si>
  <si>
    <t>Наконечники повинні тримати об'ем 100 мкл, 
колір - прозорий, з гідрофобним фільтром ПЕВЩ,
внутрішня поверхня оброблена для повного зливу; довжина наконечника 53,4 мм+/-0,2мм
упаковка 1000 шт. в штативі
Вільні від ДНК, РНК, ДНКаз, РНКаз, пірогенів, без АТФ, ендотоксинів
Сумісні з дозатором Thermofisher Finnpipette відповідних об'емів 100, 200 мкл</t>
  </si>
  <si>
    <t>Наконечник з фільтром для ПЛР 20 мкл №1000</t>
  </si>
  <si>
    <t>Наконечники повинні тримати об'ем 20 мкл, 
колір - прозорий, з гідрофобним фільтром ПЕВЩ,
внутрішня поверхня оброблена для повного зливу; довжина наконечника 50,8 мм+/-0,2мм
упаковка 1000 шт. в штативі.
Вільні від ДНК, РНК, ДНКаз, РНКаз, пірогенів, без АТФ, ендотоксинів
Сумісні з дозатором Thermofisher Finnpipette об'емів 10 і 20 мкл</t>
  </si>
  <si>
    <t>Наконечник з фільтром для ПЛР 10 мкл №1000</t>
  </si>
  <si>
    <t>Наконечники повинні тримати об'ем 0,1-10 мкл, 
колір - прозорий, фільтр - поліетилен високої щільності
внутрішня поверхня оброблена premium surface;
упаковка 1000 шт.
довжина: 45,8 mm (+/- 0,2 mm) 
Вільні від ДНК, РНК, ДНКаз, РНКаз, пірогенів, без АТФ, ендотоксинів
Сумісні з  дозатором Thermofisher Finnpipette відповідних об'емів, Повинен сідати да самплери об'ємами 20 та 10 мкл.</t>
  </si>
  <si>
    <t>Наконечники повинні тримати об'ем 0,1-10 мкл, 
колір - прозорий, фільтр - поліетилен високої щільності
внутрішня поверхня оброблена premium surface;
упаковка 1000 шт.
довжина: 33,0 mm (+/- 0,2 mm) 
Вільні від ДНК, РНК, ДНКаз, РНКаз, пірогенів, без АТФ, ендотоксинів
Сумісні з  дозатором Thermofisher Finnpipette відповідних об'емів, Повинен сідати да самплери об'ємами 20 та 10 мкл.</t>
  </si>
  <si>
    <t>Наконечник 1000 мкл №1000</t>
  </si>
  <si>
    <t>Наконечники повинні бути виготовлеі з медичного поліпропілену, відповідати високій ступіні чистоти, мати високу прозорість, довжина не менше 72,60 мм, об'єм наконечника 100-1000 мкл, не стерильні, фасовка 1000 шт/упак., сумісність з дозаторами HTL - NICHIRYO- SENTE-LAB-RAININ-STANDARD - TERMO SCIENTIFIC FINPIPETTE. Сумісні з дозатором Thermofisher Finnpipette відповідних об'емів</t>
  </si>
  <si>
    <t>Наконечник 200 мкл №1000</t>
  </si>
  <si>
    <t>Наконечники повинні бути виготовлеі з медичного поліпропілену, відповідати високій ступіні чистоти, мати високу прозорість, довжина не менше 51,00 мм, об'єм наконечника 5-200 мкл, не стерильні, фасовка 1000 шт/упак., кінчик наконечника товстий, сумісність з дозаторами Gilson Pipetman P20-P100-P200, Eppendorf Research, Biohit Proline (single and multi channel) &amp; mLine (single channel), Socorex Acura, HTL Discovery DV20-DV100-DV200 &amp; Labmat, Sente-Lab, Nichiryo, Thermo Scientific™ Finnpipette™, Rainin “standard” (no LTS), Volac, Accumax відповідного об'єма. Сумісні з дозатором Thermofisher Finnpipette відповідних об'емів</t>
  </si>
  <si>
    <t>Наконечники повинні бути виготовлеі з медичного поліпропілену, відповідати високій ступіні чистоти, мати високу прозорість,  тонкій кінчик, довжина не менше 51,00 мм, об'єм наконечника 2-200 мкл, не стерильні, фасовка 1000 шт/упак., кінчик наконечника тонкий,  сумісність з дозаторами Gilson Pipetman P20-P100-P200, Eppendorf Research, Biohit Proline (single and multi channel) &amp; mLine (single channel), Socorex Acura, HTL Discovery DV20-DV100-DV200 &amp; Labmat, Sente-Lab, Nichiryo, Thermo Scientific™ Finnpipette™, Rainin “standard” (no LTS), Volac, Accumax відповідного об'єма, повинні бути без інгібіторів ПЛР, без РНКази та ДНКази, без АТФ, без пірогенів та ендотоксинів; Сумісні з дозатором Thermofisher Finnpipette відповідних об'емів</t>
  </si>
  <si>
    <t>Наконечник 10 мкл №1000</t>
  </si>
  <si>
    <t>Наконечники повинні бути виготовлеі з медичного поліпропілену, відповідати високій ступіні чистоти, мати високу прозорість, довжина не менше: 33,0 mm (+/- 0,2 mm) , об'єм наконечника 10 мкл, не стерильні, фасовка 1000 шт/упак., сумісність з дозаторами HTL - NICHIRYO- SENTE-LAB-RAININ-STANDARD - TERMO SCIENTIFIC FINPIPETTE. Сумісні з дозатором Thermofisher Finnpipette відповідних об'емів</t>
  </si>
  <si>
    <t>Піпетки Пастера на 3 мл, ПЕ, зградуюванням</t>
  </si>
  <si>
    <t>500 шт/уп</t>
  </si>
  <si>
    <t>38437100-8 Піпетки</t>
  </si>
  <si>
    <t>43375 Піпетка з ручним заповненням</t>
  </si>
  <si>
    <t>Піпетки Пастера ПЕ об'ємом 3 мл, не стерильна, мати об’єм кульки 7,0 +/-0,5 мл; Обов'язково постачатися в коробці диспенсері, повинна мати градуйовану шкалу 0,50 - 1,0 - 1,5 - 2,0 - 2,5 - 3,0 мл. Вага піпетки не менш 1,4 гр.</t>
  </si>
  <si>
    <t>Флакони культуральні 25cm2 з вентиляційною кришкою</t>
  </si>
  <si>
    <t>10шт</t>
  </si>
  <si>
    <t>37563 Пробірка для збору зразків крові не вакуумна без домішок IVD</t>
  </si>
  <si>
    <t>33192500-7 Пробірки</t>
  </si>
  <si>
    <t>упак.</t>
  </si>
  <si>
    <t>Флакон культуральний з вентиляційною кришкою, з мембраною 0,22мкм., робоча поверхня 24см кв., робочий об'єм 25мл+/- 1мл, стінки оброблени позитивним зарядом, не цитотоксичні, горловина повинна бути з угловим нахилом ,вільні від ДНКзи і РНКзи, ДНК РНК людини, для IVD, стерильні R</t>
  </si>
  <si>
    <t>Чашка Петрі, для тканинної культури №10</t>
  </si>
  <si>
    <t>43344        Чашка Петрі, для тканинної культури</t>
  </si>
  <si>
    <t>Чашка Петрі культуральна без вентиляції для суспензіоних клітин, робоча поверхня 21см кв., стінки не оброблені, не цитотоксичні ,вільні від ДНКзи і РНКзи, ДНК РНК людини, для IVD, стерильні R, упаковка 10 шт.</t>
  </si>
  <si>
    <t>Мікропробірка низько профільна для ПЛР 0,2 мл в стрипі №125</t>
  </si>
  <si>
    <t>8шт*125 стрипов</t>
  </si>
  <si>
    <t>58970 Пробірка центрифужна ІВД, стерильна</t>
  </si>
  <si>
    <t>Мікропробірка низько профільна для ПЛР 0,2 мл, ПП, 8 шт. в стрипі, прозорі,  з індивідуальними пласкими кришками, поверхня повинна мати гідрофобні властивості, ступінь чистоти: вільні від ПЛР інгібіторів, людского ДНК, ДНКази, РНКази, пірогенів, для РеалПЛР, центрифугавання 6000G</t>
  </si>
  <si>
    <t>Мікропробірка для ПЛР 0,2 мл №500</t>
  </si>
  <si>
    <t xml:space="preserve">500 шт. уп. </t>
  </si>
  <si>
    <t>Мікропробірка для ПЛР 0,2 мл, ПП, розсип, прозорі,  з індивідуальними пласкими кришками, поверхня повинна мати гідрофобні властивості, ступінь чистоти: вільні від ПЛР інгібіторів, людского ДНК, ДНКази, РНКази, пірогенів, для РеалПЛР, центрифугавання 20 000G</t>
  </si>
  <si>
    <t>Мікропробірка для ПЛР 1,5 мл №500</t>
  </si>
  <si>
    <t>Уп 500 шт</t>
  </si>
  <si>
    <t xml:space="preserve">Пробірки EDTA, 2,5 мл </t>
  </si>
  <si>
    <t>100шт/уп</t>
  </si>
  <si>
    <t xml:space="preserve">57900 Пробірка для збору зразків крові не вакуумна ІВД, з EDTA </t>
  </si>
  <si>
    <t>Пробірка виготовлена з прозорого поліпропілену, плоске дно  , розмір пробірки  Ø12х56 мм, кришка зеленого кольору,  мати мітку на 2,5 мл, мати високу ступінь  щільності.,  з K3 EDTA ,з етикеткою</t>
  </si>
  <si>
    <t>Мікропробірка  для ПЛР 0,2 мл в стрипі №120</t>
  </si>
  <si>
    <t>120 стрипів/уп</t>
  </si>
  <si>
    <t>Мікропробірка для ПЛР 0,2 мл, ПП, 8 шт. в стрипі, прозорі,  з пласкими кришками в стрипі, поверхня повинна мати гідрофобні властивості, ступінь чистоти: вільні від ПЛР інгібіторів, людского ДНК, ДНКази, РНКази, пірогенів, для РеалПЛР, центрифугавання 6000G</t>
  </si>
  <si>
    <t>Мікропробірка  для ПЛР 0,5 мл №1000</t>
  </si>
  <si>
    <t>1000/уп</t>
  </si>
  <si>
    <t>Мікропробірка для ПЛР 0,5 мл, ПП, ступінь чистоти: вільні від ПЛР інгібіторів, ДНКази, РНКази, пірогенів, центрифугавання 20 000G</t>
  </si>
  <si>
    <t>Штативи для пробірок 0,2 мл пластиковий</t>
  </si>
  <si>
    <t>шт</t>
  </si>
  <si>
    <t xml:space="preserve">62011  Штатив для пробірок до приладу / аналізатору ІВД </t>
  </si>
  <si>
    <t>Штатив на 96 місць, для пробірок (стрипів) 0,2 мл, при зміні температури штатив міняє колір на інший, з кришкою, повинен підтримувати на рівні 4°С за стандартної температури навколишнього середовища протягом 3-х годин</t>
  </si>
  <si>
    <t>Голова робочої групи</t>
  </si>
  <si>
    <t xml:space="preserve">Медичний директор </t>
  </si>
  <si>
    <t>Члени робочої групи:</t>
  </si>
  <si>
    <t>Завідувач Українським Референс-центром з клінічної лабораторної діагностики та метрології</t>
  </si>
  <si>
    <t>Завідувач лабораторії медичної генетики СМГЦ</t>
  </si>
  <si>
    <t xml:space="preserve">Медичний директор з медичних питань                       </t>
  </si>
  <si>
    <t>Тетяна ІВАНОВА</t>
  </si>
  <si>
    <t>Сергій ЧЕРНИШУК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</si>
  <si>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</si>
  <si>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</si>
  <si>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</si>
  <si>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</si>
  <si>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Вікторія ЯНОВСЬКА</t>
  </si>
  <si>
    <t>Наталія ОЛЬХОВИЧ</t>
  </si>
  <si>
    <t>Заступник генерального директора з економічних питань</t>
  </si>
  <si>
    <t>Наталія МИРУТА</t>
  </si>
  <si>
    <t>Мікропробірка для ПЛР робіт 1,5 мл, ПП, з пласкою кришкою , вільні від ДНКзи і РНКзи, ДНК, для IVD, стерильні R, Сила центрифугування не менш ніж 25.000g CE / IVD, .  з градуюванням, з місцем для нотатків</t>
  </si>
  <si>
    <t>№</t>
  </si>
  <si>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Медичне обладнання та вироби медичного
  призначення різні - код ДК   33190000-9 – (пробірки генетика)</t>
  </si>
  <si>
    <t xml:space="preserve">                                                                                                       О Б Г Р У Н Т У В А Н Н 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</si>
</sst>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,"/>
  </numFmts>
  <fonts count="7" x14ac:knownFonts="1">
    <font>
      <sz val="11"/>
      <color rgb="FF000000"/>
      <name val="Calibri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2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3"/>
  <sheetViews>
    <sheetView zoomScale="90" zoomScaleNormal="90" workbookViewId="0">
      <pane ySplit="5" topLeftCell="A6" activePane="bottomLeft" state="frozen"/>
      <selection pane="bottomLeft" activeCell="S29" sqref="S29"/>
    </sheetView>
  </sheetViews>
  <sheetFormatPr defaultRowHeight="15.75" x14ac:dyDescent="0.25"/>
  <cols>
    <col min="1" max="1" width="3.5703125" style="1"/>
    <col min="2" max="2" width="18.85546875" style="2" customWidth="1"/>
    <col min="3" max="3" width="12.5703125" style="1"/>
    <col min="4" max="4" width="17.140625" style="1" customWidth="1"/>
    <col min="5" max="5" width="13.7109375" style="1"/>
    <col min="6" max="6" width="8.7109375" style="1"/>
    <col min="7" max="7" width="11" style="1"/>
    <col min="8" max="8" width="13.42578125" style="1"/>
    <col min="9" max="9" width="15.7109375" style="1"/>
    <col min="10" max="10" width="13.28515625" style="1"/>
    <col min="11" max="11" width="13.140625" style="1"/>
    <col min="12" max="12" width="12.28515625" style="1"/>
    <col min="13" max="13" width="14.140625" style="1"/>
    <col min="14" max="14" width="64.5703125" style="43" customWidth="1"/>
    <col min="15" max="1025" width="8.42578125"/>
  </cols>
  <sheetData>
    <row r="1" spans="1:1024" s="4" customFormat="1" x14ac:dyDescent="0.25">
      <c r="A1" s="2"/>
      <c r="B1" s="2"/>
      <c r="C1" s="51" t="s">
        <v>0</v>
      </c>
      <c r="D1" s="51"/>
      <c r="E1" s="51"/>
      <c r="F1" s="51"/>
      <c r="G1" s="51"/>
      <c r="H1" s="51"/>
      <c r="I1" s="51"/>
      <c r="J1" s="2"/>
      <c r="K1" s="2"/>
      <c r="L1" s="3"/>
      <c r="M1" s="3"/>
      <c r="N1" s="40"/>
      <c r="AMH1"/>
      <c r="AMI1"/>
      <c r="AMJ1"/>
    </row>
    <row r="2" spans="1:1024" s="4" customFormat="1" x14ac:dyDescent="0.25">
      <c r="A2" s="2"/>
      <c r="B2" s="2"/>
      <c r="C2" s="51"/>
      <c r="D2" s="51"/>
      <c r="E2" s="51"/>
      <c r="F2" s="51"/>
      <c r="G2" s="51"/>
      <c r="H2" s="51"/>
      <c r="I2" s="51"/>
      <c r="J2" s="2"/>
      <c r="K2" s="2"/>
      <c r="L2" s="3"/>
      <c r="M2" s="3"/>
      <c r="N2" s="40"/>
      <c r="AMH2"/>
      <c r="AMI2"/>
      <c r="AMJ2"/>
    </row>
    <row r="3" spans="1:1024" x14ac:dyDescent="0.25">
      <c r="A3" s="2"/>
      <c r="C3" s="51"/>
      <c r="D3" s="51"/>
      <c r="E3" s="51"/>
      <c r="F3" s="51"/>
      <c r="G3" s="51"/>
      <c r="H3" s="51"/>
      <c r="I3" s="51"/>
      <c r="J3" s="2"/>
      <c r="K3" s="2"/>
      <c r="L3" s="3"/>
      <c r="M3" s="3"/>
      <c r="N3" s="40"/>
    </row>
    <row r="5" spans="1:1024" ht="110.25" x14ac:dyDescent="0.3">
      <c r="A5" s="5"/>
      <c r="B5" s="6" t="s">
        <v>1</v>
      </c>
      <c r="C5" s="6" t="s">
        <v>2</v>
      </c>
      <c r="D5" s="7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8</v>
      </c>
      <c r="L5" s="6" t="s">
        <v>10</v>
      </c>
      <c r="M5" s="6" t="s">
        <v>11</v>
      </c>
      <c r="N5" s="41" t="s">
        <v>12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1024" ht="63" x14ac:dyDescent="0.3">
      <c r="A6" s="9">
        <v>16</v>
      </c>
      <c r="B6" s="10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1">
        <v>145</v>
      </c>
      <c r="H6" s="12">
        <v>550</v>
      </c>
      <c r="I6" s="12">
        <f t="shared" ref="I6:I19" si="0">G6*H6</f>
        <v>79750</v>
      </c>
      <c r="J6" s="12">
        <v>520</v>
      </c>
      <c r="K6" s="12">
        <f t="shared" ref="K6:K19" si="1">G6*J6</f>
        <v>75400</v>
      </c>
      <c r="L6" s="13">
        <f t="shared" ref="L6:L19" si="2">(H6+J6)/2</f>
        <v>535</v>
      </c>
      <c r="M6" s="13">
        <f t="shared" ref="M6:M19" si="3">G6*L6</f>
        <v>77575</v>
      </c>
      <c r="N6" s="42" t="s">
        <v>18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1024" ht="78.75" x14ac:dyDescent="0.3">
      <c r="A7" s="14">
        <v>17</v>
      </c>
      <c r="B7" s="10" t="s">
        <v>19</v>
      </c>
      <c r="C7" s="10" t="s">
        <v>14</v>
      </c>
      <c r="D7" s="10" t="s">
        <v>15</v>
      </c>
      <c r="E7" s="10" t="s">
        <v>16</v>
      </c>
      <c r="F7" s="10" t="s">
        <v>17</v>
      </c>
      <c r="G7" s="11">
        <v>2</v>
      </c>
      <c r="H7" s="13">
        <v>3810</v>
      </c>
      <c r="I7" s="12">
        <f t="shared" si="0"/>
        <v>7620</v>
      </c>
      <c r="J7" s="12">
        <v>3805</v>
      </c>
      <c r="K7" s="12">
        <f t="shared" si="1"/>
        <v>7610</v>
      </c>
      <c r="L7" s="13">
        <f t="shared" si="2"/>
        <v>3807.5</v>
      </c>
      <c r="M7" s="13">
        <f t="shared" si="3"/>
        <v>7615</v>
      </c>
      <c r="N7" s="42" t="s">
        <v>20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1024" ht="141.75" x14ac:dyDescent="0.3">
      <c r="A8" s="9">
        <v>18</v>
      </c>
      <c r="B8" s="10" t="s">
        <v>21</v>
      </c>
      <c r="C8" s="10" t="s">
        <v>14</v>
      </c>
      <c r="D8" s="10" t="s">
        <v>15</v>
      </c>
      <c r="E8" s="10" t="s">
        <v>16</v>
      </c>
      <c r="F8" s="10" t="s">
        <v>17</v>
      </c>
      <c r="G8" s="11">
        <v>1</v>
      </c>
      <c r="H8" s="13">
        <v>3810</v>
      </c>
      <c r="I8" s="12">
        <f t="shared" si="0"/>
        <v>3810</v>
      </c>
      <c r="J8" s="12">
        <v>3805</v>
      </c>
      <c r="K8" s="12">
        <f t="shared" si="1"/>
        <v>3805</v>
      </c>
      <c r="L8" s="13">
        <f t="shared" si="2"/>
        <v>3807.5</v>
      </c>
      <c r="M8" s="13">
        <f t="shared" si="3"/>
        <v>3807.5</v>
      </c>
      <c r="N8" s="42" t="s">
        <v>22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1024" ht="126" x14ac:dyDescent="0.25">
      <c r="B9" s="10" t="s">
        <v>23</v>
      </c>
      <c r="C9" s="10" t="s">
        <v>14</v>
      </c>
      <c r="D9" s="10" t="s">
        <v>15</v>
      </c>
      <c r="E9" s="10" t="s">
        <v>16</v>
      </c>
      <c r="F9" s="10" t="s">
        <v>17</v>
      </c>
      <c r="G9" s="11">
        <v>1</v>
      </c>
      <c r="H9" s="13">
        <v>3810</v>
      </c>
      <c r="I9" s="12">
        <f t="shared" si="0"/>
        <v>3810</v>
      </c>
      <c r="J9" s="12">
        <v>3805</v>
      </c>
      <c r="K9" s="12">
        <f t="shared" si="1"/>
        <v>3805</v>
      </c>
      <c r="L9" s="13">
        <f t="shared" si="2"/>
        <v>3807.5</v>
      </c>
      <c r="M9" s="13">
        <f t="shared" si="3"/>
        <v>3807.5</v>
      </c>
      <c r="N9" s="42" t="s">
        <v>24</v>
      </c>
    </row>
    <row r="10" spans="1:1024" ht="141.75" x14ac:dyDescent="0.25">
      <c r="B10" s="10" t="s">
        <v>25</v>
      </c>
      <c r="C10" s="10" t="s">
        <v>14</v>
      </c>
      <c r="D10" s="10" t="s">
        <v>15</v>
      </c>
      <c r="E10" s="10" t="s">
        <v>16</v>
      </c>
      <c r="F10" s="10" t="s">
        <v>17</v>
      </c>
      <c r="G10" s="11">
        <v>1</v>
      </c>
      <c r="H10" s="13">
        <v>3810</v>
      </c>
      <c r="I10" s="12">
        <f t="shared" si="0"/>
        <v>3810</v>
      </c>
      <c r="J10" s="12">
        <v>3805</v>
      </c>
      <c r="K10" s="12">
        <f t="shared" si="1"/>
        <v>3805</v>
      </c>
      <c r="L10" s="13">
        <f t="shared" si="2"/>
        <v>3807.5</v>
      </c>
      <c r="M10" s="13">
        <f t="shared" si="3"/>
        <v>3807.5</v>
      </c>
      <c r="N10" s="42" t="s">
        <v>26</v>
      </c>
    </row>
    <row r="11" spans="1:1024" ht="141.75" x14ac:dyDescent="0.25">
      <c r="B11" s="10" t="s">
        <v>25</v>
      </c>
      <c r="C11" s="10" t="s">
        <v>14</v>
      </c>
      <c r="D11" s="10" t="s">
        <v>15</v>
      </c>
      <c r="E11" s="10" t="s">
        <v>16</v>
      </c>
      <c r="F11" s="10" t="s">
        <v>17</v>
      </c>
      <c r="G11" s="11">
        <v>1</v>
      </c>
      <c r="H11" s="13">
        <v>3810</v>
      </c>
      <c r="I11" s="12">
        <f t="shared" si="0"/>
        <v>3810</v>
      </c>
      <c r="J11" s="12">
        <v>3805</v>
      </c>
      <c r="K11" s="12">
        <f t="shared" si="1"/>
        <v>3805</v>
      </c>
      <c r="L11" s="13">
        <f t="shared" si="2"/>
        <v>3807.5</v>
      </c>
      <c r="M11" s="13">
        <f t="shared" si="3"/>
        <v>3807.5</v>
      </c>
      <c r="N11" s="42" t="s">
        <v>27</v>
      </c>
    </row>
    <row r="12" spans="1:1024" s="4" customFormat="1" ht="110.25" x14ac:dyDescent="0.25">
      <c r="A12" s="2"/>
      <c r="B12" s="10" t="s">
        <v>28</v>
      </c>
      <c r="C12" s="10" t="s">
        <v>14</v>
      </c>
      <c r="D12" s="10" t="s">
        <v>15</v>
      </c>
      <c r="E12" s="10" t="s">
        <v>16</v>
      </c>
      <c r="F12" s="10" t="s">
        <v>17</v>
      </c>
      <c r="G12" s="11">
        <v>10</v>
      </c>
      <c r="H12" s="13">
        <v>132</v>
      </c>
      <c r="I12" s="12">
        <f t="shared" si="0"/>
        <v>1320</v>
      </c>
      <c r="J12" s="12">
        <v>130</v>
      </c>
      <c r="K12" s="12">
        <f t="shared" si="1"/>
        <v>1300</v>
      </c>
      <c r="L12" s="13">
        <f t="shared" si="2"/>
        <v>131</v>
      </c>
      <c r="M12" s="13">
        <f t="shared" si="3"/>
        <v>1310</v>
      </c>
      <c r="N12" s="42" t="s">
        <v>29</v>
      </c>
      <c r="AMH12"/>
      <c r="AMI12"/>
      <c r="AMJ12"/>
    </row>
    <row r="13" spans="1:1024" ht="173.25" x14ac:dyDescent="0.25">
      <c r="A13" s="2"/>
      <c r="B13" s="10" t="s">
        <v>30</v>
      </c>
      <c r="C13" s="10" t="s">
        <v>14</v>
      </c>
      <c r="D13" s="10" t="s">
        <v>15</v>
      </c>
      <c r="E13" s="10" t="s">
        <v>16</v>
      </c>
      <c r="F13" s="10" t="s">
        <v>17</v>
      </c>
      <c r="G13" s="11">
        <v>35</v>
      </c>
      <c r="H13" s="13">
        <v>215</v>
      </c>
      <c r="I13" s="12">
        <f t="shared" si="0"/>
        <v>7525</v>
      </c>
      <c r="J13" s="12">
        <v>214</v>
      </c>
      <c r="K13" s="12">
        <f t="shared" si="1"/>
        <v>7490</v>
      </c>
      <c r="L13" s="13">
        <f t="shared" si="2"/>
        <v>214.5</v>
      </c>
      <c r="M13" s="13">
        <f t="shared" si="3"/>
        <v>7507.5</v>
      </c>
      <c r="N13" s="42" t="s">
        <v>31</v>
      </c>
    </row>
    <row r="14" spans="1:1024" ht="204.75" x14ac:dyDescent="0.25">
      <c r="A14" s="2"/>
      <c r="B14" s="10" t="s">
        <v>30</v>
      </c>
      <c r="C14" s="10" t="s">
        <v>14</v>
      </c>
      <c r="D14" s="10" t="s">
        <v>15</v>
      </c>
      <c r="E14" s="10" t="s">
        <v>16</v>
      </c>
      <c r="F14" s="10" t="s">
        <v>17</v>
      </c>
      <c r="G14" s="11">
        <v>10</v>
      </c>
      <c r="H14" s="13">
        <v>271</v>
      </c>
      <c r="I14" s="12">
        <f t="shared" si="0"/>
        <v>2710</v>
      </c>
      <c r="J14" s="13">
        <v>272</v>
      </c>
      <c r="K14" s="12">
        <f t="shared" si="1"/>
        <v>2720</v>
      </c>
      <c r="L14" s="13">
        <f t="shared" si="2"/>
        <v>271.5</v>
      </c>
      <c r="M14" s="13">
        <f t="shared" si="3"/>
        <v>2715</v>
      </c>
      <c r="N14" s="42" t="s">
        <v>32</v>
      </c>
    </row>
    <row r="15" spans="1:1024" ht="141.75" x14ac:dyDescent="0.25">
      <c r="A15" s="2"/>
      <c r="B15" s="10" t="s">
        <v>33</v>
      </c>
      <c r="C15" s="10" t="s">
        <v>14</v>
      </c>
      <c r="D15" s="10" t="s">
        <v>15</v>
      </c>
      <c r="E15" s="10" t="s">
        <v>16</v>
      </c>
      <c r="F15" s="10" t="s">
        <v>17</v>
      </c>
      <c r="G15" s="11">
        <v>21</v>
      </c>
      <c r="H15" s="13">
        <v>750</v>
      </c>
      <c r="I15" s="12">
        <f t="shared" si="0"/>
        <v>15750</v>
      </c>
      <c r="J15" s="13">
        <v>745</v>
      </c>
      <c r="K15" s="12">
        <f t="shared" si="1"/>
        <v>15645</v>
      </c>
      <c r="L15" s="13">
        <f t="shared" si="2"/>
        <v>747.5</v>
      </c>
      <c r="M15" s="13">
        <f t="shared" si="3"/>
        <v>15697.5</v>
      </c>
      <c r="N15" s="42" t="s">
        <v>27</v>
      </c>
    </row>
    <row r="16" spans="1:1024" s="3" customFormat="1" ht="173.25" x14ac:dyDescent="0.25">
      <c r="A16" s="2"/>
      <c r="B16" s="10" t="s">
        <v>30</v>
      </c>
      <c r="C16" s="10" t="s">
        <v>14</v>
      </c>
      <c r="D16" s="10" t="s">
        <v>15</v>
      </c>
      <c r="E16" s="10" t="s">
        <v>16</v>
      </c>
      <c r="F16" s="10" t="s">
        <v>17</v>
      </c>
      <c r="G16" s="11">
        <v>5</v>
      </c>
      <c r="H16" s="13">
        <v>210</v>
      </c>
      <c r="I16" s="12">
        <f t="shared" si="0"/>
        <v>1050</v>
      </c>
      <c r="J16" s="13">
        <v>200</v>
      </c>
      <c r="K16" s="12">
        <f t="shared" si="1"/>
        <v>1000</v>
      </c>
      <c r="L16" s="13">
        <f t="shared" si="2"/>
        <v>205</v>
      </c>
      <c r="M16" s="13">
        <f t="shared" si="3"/>
        <v>1025</v>
      </c>
      <c r="N16" s="42" t="s">
        <v>31</v>
      </c>
      <c r="AMH16"/>
      <c r="AMI16"/>
      <c r="AMJ16"/>
    </row>
    <row r="17" spans="1:1024" s="3" customFormat="1" ht="110.25" x14ac:dyDescent="0.25">
      <c r="A17" s="2"/>
      <c r="B17" s="10" t="s">
        <v>28</v>
      </c>
      <c r="C17" s="10" t="s">
        <v>14</v>
      </c>
      <c r="D17" s="10" t="s">
        <v>15</v>
      </c>
      <c r="E17" s="10" t="s">
        <v>16</v>
      </c>
      <c r="F17" s="10" t="s">
        <v>17</v>
      </c>
      <c r="G17" s="11">
        <v>3</v>
      </c>
      <c r="H17" s="13">
        <v>400</v>
      </c>
      <c r="I17" s="12">
        <f t="shared" si="0"/>
        <v>1200</v>
      </c>
      <c r="J17" s="13">
        <v>399</v>
      </c>
      <c r="K17" s="12">
        <f t="shared" si="1"/>
        <v>1197</v>
      </c>
      <c r="L17" s="13">
        <f t="shared" si="2"/>
        <v>399.5</v>
      </c>
      <c r="M17" s="13">
        <f t="shared" si="3"/>
        <v>1198.5</v>
      </c>
      <c r="N17" s="42" t="s">
        <v>29</v>
      </c>
      <c r="AMH17"/>
      <c r="AMI17"/>
      <c r="AMJ17"/>
    </row>
    <row r="18" spans="1:1024" s="3" customFormat="1" ht="110.25" x14ac:dyDescent="0.25">
      <c r="A18" s="2"/>
      <c r="B18" s="10" t="s">
        <v>33</v>
      </c>
      <c r="C18" s="10" t="s">
        <v>14</v>
      </c>
      <c r="D18" s="10" t="s">
        <v>15</v>
      </c>
      <c r="E18" s="10" t="s">
        <v>16</v>
      </c>
      <c r="F18" s="10" t="s">
        <v>17</v>
      </c>
      <c r="G18" s="11">
        <v>3</v>
      </c>
      <c r="H18" s="13">
        <v>2000</v>
      </c>
      <c r="I18" s="12">
        <f t="shared" si="0"/>
        <v>6000</v>
      </c>
      <c r="J18" s="13">
        <v>1999</v>
      </c>
      <c r="K18" s="12">
        <f t="shared" si="1"/>
        <v>5997</v>
      </c>
      <c r="L18" s="13">
        <f t="shared" si="2"/>
        <v>1999.5</v>
      </c>
      <c r="M18" s="13">
        <f t="shared" si="3"/>
        <v>5998.5</v>
      </c>
      <c r="N18" s="42" t="s">
        <v>34</v>
      </c>
      <c r="AMH18"/>
      <c r="AMI18"/>
      <c r="AMJ18"/>
    </row>
    <row r="19" spans="1:1024" s="4" customFormat="1" ht="78.75" x14ac:dyDescent="0.25">
      <c r="A19" s="2"/>
      <c r="B19" s="15" t="s">
        <v>35</v>
      </c>
      <c r="C19" s="16" t="s">
        <v>36</v>
      </c>
      <c r="D19" s="11" t="s">
        <v>37</v>
      </c>
      <c r="E19" s="10" t="s">
        <v>38</v>
      </c>
      <c r="F19" s="10" t="s">
        <v>17</v>
      </c>
      <c r="G19" s="10">
        <v>1</v>
      </c>
      <c r="H19" s="12">
        <v>800</v>
      </c>
      <c r="I19" s="12">
        <f t="shared" si="0"/>
        <v>800</v>
      </c>
      <c r="J19" s="13">
        <v>790</v>
      </c>
      <c r="K19" s="12">
        <f t="shared" si="1"/>
        <v>790</v>
      </c>
      <c r="L19" s="13">
        <f t="shared" si="2"/>
        <v>795</v>
      </c>
      <c r="M19" s="13">
        <f t="shared" si="3"/>
        <v>795</v>
      </c>
      <c r="N19" s="42" t="s">
        <v>39</v>
      </c>
      <c r="AMH19"/>
      <c r="AMI19"/>
      <c r="AMJ19"/>
    </row>
    <row r="20" spans="1:1024" x14ac:dyDescent="0.25">
      <c r="A20" s="2"/>
      <c r="B20" s="17"/>
      <c r="C20" s="17"/>
      <c r="D20" s="18"/>
      <c r="E20" s="18"/>
      <c r="F20" s="18"/>
      <c r="G20" s="18"/>
      <c r="H20" s="18"/>
      <c r="I20" s="52">
        <f>SUM(I6:I19)</f>
        <v>138965</v>
      </c>
      <c r="J20" s="52"/>
      <c r="K20" s="19">
        <f>SUM(K6:K19)</f>
        <v>134369</v>
      </c>
      <c r="L20" s="3"/>
      <c r="M20" s="20">
        <f>SUM(M6:M19)</f>
        <v>136667</v>
      </c>
      <c r="N20" s="40"/>
    </row>
    <row r="24" spans="1:1024" ht="18.75" x14ac:dyDescent="0.3">
      <c r="A24" s="23"/>
      <c r="B24" s="49" t="s">
        <v>72</v>
      </c>
      <c r="C24" s="49"/>
      <c r="D24" s="26"/>
      <c r="E24" s="26"/>
      <c r="F24" s="26"/>
      <c r="G24" s="27"/>
      <c r="H24" s="35"/>
      <c r="I24" s="35"/>
      <c r="J24" s="36"/>
      <c r="K24" s="36"/>
      <c r="L24" s="36"/>
      <c r="M24" s="36"/>
      <c r="N24" s="26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1024" ht="18.75" customHeight="1" x14ac:dyDescent="0.3">
      <c r="A25" s="23"/>
      <c r="B25" s="50" t="s">
        <v>77</v>
      </c>
      <c r="C25" s="50"/>
      <c r="D25" s="50"/>
      <c r="E25" s="26"/>
      <c r="F25" s="26"/>
      <c r="G25" s="27"/>
      <c r="H25" s="35"/>
      <c r="I25" s="35"/>
      <c r="J25" s="48" t="s">
        <v>78</v>
      </c>
      <c r="K25" s="48"/>
      <c r="L25" s="48"/>
      <c r="M25" s="36"/>
      <c r="N25" s="26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1024" ht="18.75" x14ac:dyDescent="0.3">
      <c r="A26" s="23"/>
      <c r="B26" s="27"/>
      <c r="C26" s="27"/>
      <c r="D26" s="26"/>
      <c r="E26" s="26"/>
      <c r="F26" s="26"/>
      <c r="G26" s="27"/>
      <c r="H26" s="35"/>
      <c r="I26" s="35"/>
      <c r="J26" s="47"/>
      <c r="K26" s="47"/>
      <c r="L26" s="47"/>
      <c r="M26" s="36"/>
      <c r="N26" s="26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1024" ht="18.75" x14ac:dyDescent="0.3">
      <c r="A27" s="23"/>
      <c r="B27" s="27" t="s">
        <v>74</v>
      </c>
      <c r="C27" s="27"/>
      <c r="D27" s="26"/>
      <c r="E27" s="26"/>
      <c r="F27" s="26"/>
      <c r="G27" s="27"/>
      <c r="H27" s="35"/>
      <c r="I27" s="35"/>
      <c r="J27" s="47"/>
      <c r="K27" s="47"/>
      <c r="L27" s="47"/>
      <c r="M27" s="36"/>
      <c r="N27" s="26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1024" ht="28.5" customHeight="1" x14ac:dyDescent="0.3">
      <c r="A28" s="24"/>
      <c r="B28" s="49" t="s">
        <v>73</v>
      </c>
      <c r="C28" s="49"/>
      <c r="D28" s="49"/>
      <c r="E28" s="26"/>
      <c r="F28" s="27"/>
      <c r="G28" s="27"/>
      <c r="H28" s="35"/>
      <c r="I28" s="35"/>
      <c r="J28" s="48" t="s">
        <v>79</v>
      </c>
      <c r="K28" s="48"/>
      <c r="L28" s="48"/>
      <c r="M28" s="36"/>
      <c r="N28" s="2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1024" ht="33" customHeight="1" x14ac:dyDescent="0.3">
      <c r="A29" s="23"/>
      <c r="B29" s="50" t="s">
        <v>80</v>
      </c>
      <c r="C29" s="50"/>
      <c r="D29" s="50"/>
      <c r="E29" s="26"/>
      <c r="F29" s="27"/>
      <c r="G29" s="27"/>
      <c r="H29" s="35"/>
      <c r="I29" s="35"/>
      <c r="J29" s="48" t="s">
        <v>81</v>
      </c>
      <c r="K29" s="48"/>
      <c r="L29" s="48"/>
      <c r="M29" s="37"/>
      <c r="N29" s="26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1024" ht="27.75" customHeight="1" x14ac:dyDescent="0.3">
      <c r="A30" s="23"/>
      <c r="B30" s="50" t="s">
        <v>86</v>
      </c>
      <c r="C30" s="50"/>
      <c r="D30" s="50"/>
      <c r="E30" s="50"/>
      <c r="F30" s="50"/>
      <c r="G30" s="27"/>
      <c r="H30" s="35"/>
      <c r="I30" s="35"/>
      <c r="J30" s="48" t="s">
        <v>87</v>
      </c>
      <c r="K30" s="48"/>
      <c r="L30" s="48"/>
      <c r="M30" s="37"/>
      <c r="N30" s="26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1024" ht="30.75" customHeight="1" x14ac:dyDescent="0.3">
      <c r="A31" s="23"/>
      <c r="B31" s="38" t="s">
        <v>82</v>
      </c>
      <c r="C31" s="27"/>
      <c r="D31" s="27"/>
      <c r="E31" s="26"/>
      <c r="F31" s="27"/>
      <c r="G31" s="27"/>
      <c r="H31" s="35"/>
      <c r="I31" s="35"/>
      <c r="J31" s="48" t="s">
        <v>83</v>
      </c>
      <c r="K31" s="48"/>
      <c r="L31" s="48"/>
      <c r="M31" s="37"/>
      <c r="N31" s="26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1024" ht="30.75" customHeight="1" x14ac:dyDescent="0.3">
      <c r="A32" s="23"/>
      <c r="B32" s="38" t="s">
        <v>75</v>
      </c>
      <c r="C32" s="27"/>
      <c r="D32" s="26"/>
      <c r="E32" s="26"/>
      <c r="F32" s="27"/>
      <c r="G32" s="27"/>
      <c r="H32" s="35"/>
      <c r="I32" s="35"/>
      <c r="J32" s="48" t="s">
        <v>84</v>
      </c>
      <c r="K32" s="48"/>
      <c r="L32" s="48"/>
      <c r="M32" s="36"/>
      <c r="N32" s="26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31.5" customHeight="1" x14ac:dyDescent="0.3">
      <c r="A33" s="23"/>
      <c r="B33" s="38" t="s">
        <v>76</v>
      </c>
      <c r="C33" s="27"/>
      <c r="D33" s="26"/>
      <c r="E33" s="26"/>
      <c r="F33" s="27"/>
      <c r="G33" s="27"/>
      <c r="H33" s="35"/>
      <c r="I33" s="35"/>
      <c r="J33" s="48" t="s">
        <v>85</v>
      </c>
      <c r="K33" s="48"/>
      <c r="L33" s="48"/>
      <c r="M33" s="36"/>
      <c r="N33" s="26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</sheetData>
  <mergeCells count="14">
    <mergeCell ref="C1:I3"/>
    <mergeCell ref="I20:J20"/>
    <mergeCell ref="B25:D25"/>
    <mergeCell ref="B28:D28"/>
    <mergeCell ref="J28:L28"/>
    <mergeCell ref="J32:L32"/>
    <mergeCell ref="J33:L33"/>
    <mergeCell ref="B24:C24"/>
    <mergeCell ref="J25:L25"/>
    <mergeCell ref="B29:D29"/>
    <mergeCell ref="J29:L29"/>
    <mergeCell ref="B30:F30"/>
    <mergeCell ref="J30:L30"/>
    <mergeCell ref="J31:L31"/>
  </mergeCells>
  <pageMargins left="0.23611111111111099" right="0.23611111111111099" top="0.35416666666666702" bottom="0.35416666666666702" header="0.51180555555555496" footer="0.51180555555555496"/>
  <pageSetup paperSize="9" scale="35" firstPageNumber="0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225"/>
  <sheetViews>
    <sheetView tabSelected="1" zoomScaleNormal="100" workbookViewId="0">
      <selection activeCell="A6" sqref="A6:N15"/>
    </sheetView>
  </sheetViews>
  <sheetFormatPr defaultRowHeight="15.75" x14ac:dyDescent="0.25"/>
  <cols>
    <col min="1" max="1" width="4.7109375" style="21"/>
    <col min="2" max="2" width="22" style="27" customWidth="1"/>
    <col min="3" max="3" width="13.140625" style="27" customWidth="1"/>
    <col min="4" max="4" width="18.28515625" style="27" customWidth="1"/>
    <col min="5" max="5" width="12.85546875" style="27" customWidth="1"/>
    <col min="6" max="6" width="7.85546875" style="27"/>
    <col min="7" max="7" width="10.140625" style="27" customWidth="1"/>
    <col min="8" max="8" width="14.85546875" style="27" customWidth="1"/>
    <col min="9" max="9" width="12" style="27" customWidth="1"/>
    <col min="10" max="10" width="15" style="27" customWidth="1"/>
    <col min="11" max="11" width="13.28515625" style="27" customWidth="1"/>
    <col min="12" max="12" width="10.5703125" style="27"/>
    <col min="13" max="13" width="12.85546875" style="27"/>
    <col min="14" max="14" width="51.5703125" style="44" customWidth="1"/>
    <col min="15" max="23" width="8.28515625"/>
    <col min="24" max="1025" width="8.5703125"/>
  </cols>
  <sheetData>
    <row r="1" spans="1:1024" ht="18.75" x14ac:dyDescent="0.3">
      <c r="B1" s="58" t="s">
        <v>91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024" s="4" customFormat="1" ht="6" customHeight="1" x14ac:dyDescent="0.25">
      <c r="A2" s="22"/>
      <c r="B2" s="26"/>
      <c r="C2" s="55" t="s">
        <v>90</v>
      </c>
      <c r="D2" s="55"/>
      <c r="E2" s="55"/>
      <c r="F2" s="55"/>
      <c r="G2" s="55"/>
      <c r="H2" s="55"/>
      <c r="I2" s="55"/>
      <c r="J2" s="56"/>
      <c r="K2" s="56"/>
      <c r="L2" s="56"/>
      <c r="M2" s="27"/>
      <c r="N2" s="44"/>
      <c r="AMH2"/>
      <c r="AMI2"/>
      <c r="AMJ2"/>
    </row>
    <row r="3" spans="1:1024" s="4" customFormat="1" x14ac:dyDescent="0.25">
      <c r="A3" s="22"/>
      <c r="B3" s="26"/>
      <c r="C3" s="55"/>
      <c r="D3" s="55"/>
      <c r="E3" s="55"/>
      <c r="F3" s="55"/>
      <c r="G3" s="55"/>
      <c r="H3" s="55"/>
      <c r="I3" s="55"/>
      <c r="J3" s="56"/>
      <c r="K3" s="56"/>
      <c r="L3" s="56"/>
      <c r="M3" s="27"/>
      <c r="N3" s="44"/>
      <c r="AMH3"/>
      <c r="AMI3"/>
      <c r="AMJ3"/>
    </row>
    <row r="4" spans="1:1024" s="4" customFormat="1" ht="51.75" customHeight="1" x14ac:dyDescent="0.25">
      <c r="A4" s="22"/>
      <c r="B4" s="26"/>
      <c r="C4" s="55"/>
      <c r="D4" s="55"/>
      <c r="E4" s="55"/>
      <c r="F4" s="55"/>
      <c r="G4" s="55"/>
      <c r="H4" s="55"/>
      <c r="I4" s="55"/>
      <c r="J4" s="56"/>
      <c r="K4" s="56"/>
      <c r="L4" s="56"/>
      <c r="M4" s="27"/>
      <c r="N4" s="44"/>
      <c r="AMH4"/>
      <c r="AMI4"/>
      <c r="AMJ4"/>
    </row>
    <row r="5" spans="1:1024" x14ac:dyDescent="0.25">
      <c r="A5" s="22"/>
      <c r="B5" s="26"/>
      <c r="C5" s="28"/>
      <c r="D5" s="28"/>
      <c r="E5" s="28"/>
      <c r="F5" s="28"/>
      <c r="G5" s="28"/>
      <c r="H5" s="28"/>
      <c r="I5" s="28"/>
      <c r="J5" s="26"/>
      <c r="K5" s="26"/>
    </row>
    <row r="6" spans="1:1024" ht="79.5" x14ac:dyDescent="0.3">
      <c r="A6" s="7" t="s">
        <v>89</v>
      </c>
      <c r="B6" s="29" t="s">
        <v>1</v>
      </c>
      <c r="C6" s="41" t="s">
        <v>2</v>
      </c>
      <c r="D6" s="41" t="s">
        <v>4</v>
      </c>
      <c r="E6" s="57" t="s">
        <v>3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8</v>
      </c>
      <c r="L6" s="41" t="s">
        <v>10</v>
      </c>
      <c r="M6" s="41" t="s">
        <v>11</v>
      </c>
      <c r="N6" s="41" t="s">
        <v>12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1024" ht="90.75" x14ac:dyDescent="0.3">
      <c r="A7" s="54">
        <v>1</v>
      </c>
      <c r="B7" s="30" t="s">
        <v>40</v>
      </c>
      <c r="C7" s="31" t="s">
        <v>41</v>
      </c>
      <c r="D7" s="30" t="s">
        <v>42</v>
      </c>
      <c r="E7" s="30" t="s">
        <v>43</v>
      </c>
      <c r="F7" s="32" t="s">
        <v>44</v>
      </c>
      <c r="G7" s="30">
        <v>100</v>
      </c>
      <c r="H7" s="31">
        <v>819</v>
      </c>
      <c r="I7" s="31">
        <f t="shared" ref="I7:I15" si="0">G7*H7</f>
        <v>81900</v>
      </c>
      <c r="J7" s="33">
        <v>810</v>
      </c>
      <c r="K7" s="33">
        <f t="shared" ref="K7:K15" si="1">G7*J7</f>
        <v>81000</v>
      </c>
      <c r="L7" s="33">
        <f t="shared" ref="L7:L15" si="2">(H7+J7)/2</f>
        <v>814.5</v>
      </c>
      <c r="M7" s="33">
        <f t="shared" ref="M7:M15" si="3">G7*L7</f>
        <v>81450</v>
      </c>
      <c r="N7" s="45" t="s">
        <v>45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1024" ht="75.75" x14ac:dyDescent="0.3">
      <c r="A8" s="54">
        <v>2</v>
      </c>
      <c r="B8" s="30" t="s">
        <v>46</v>
      </c>
      <c r="C8" s="31" t="s">
        <v>41</v>
      </c>
      <c r="D8" s="30" t="s">
        <v>47</v>
      </c>
      <c r="E8" s="30" t="s">
        <v>43</v>
      </c>
      <c r="F8" s="32" t="s">
        <v>44</v>
      </c>
      <c r="G8" s="30">
        <v>5</v>
      </c>
      <c r="H8" s="31">
        <v>100</v>
      </c>
      <c r="I8" s="31">
        <f t="shared" si="0"/>
        <v>500</v>
      </c>
      <c r="J8" s="33">
        <v>98</v>
      </c>
      <c r="K8" s="33">
        <f t="shared" si="1"/>
        <v>490</v>
      </c>
      <c r="L8" s="33">
        <f t="shared" si="2"/>
        <v>99</v>
      </c>
      <c r="M8" s="33">
        <f t="shared" si="3"/>
        <v>495</v>
      </c>
      <c r="N8" s="45" t="s">
        <v>48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1024" ht="90.75" x14ac:dyDescent="0.3">
      <c r="A9" s="54">
        <v>3</v>
      </c>
      <c r="B9" s="30" t="s">
        <v>49</v>
      </c>
      <c r="C9" s="30" t="s">
        <v>50</v>
      </c>
      <c r="D9" s="30" t="s">
        <v>51</v>
      </c>
      <c r="E9" s="30" t="s">
        <v>43</v>
      </c>
      <c r="F9" s="32" t="s">
        <v>44</v>
      </c>
      <c r="G9" s="32">
        <v>3</v>
      </c>
      <c r="H9" s="34">
        <v>3050</v>
      </c>
      <c r="I9" s="31">
        <f t="shared" si="0"/>
        <v>9150</v>
      </c>
      <c r="J9" s="33">
        <v>3030</v>
      </c>
      <c r="K9" s="33">
        <f t="shared" si="1"/>
        <v>9090</v>
      </c>
      <c r="L9" s="33">
        <f t="shared" si="2"/>
        <v>3040</v>
      </c>
      <c r="M9" s="33">
        <f t="shared" si="3"/>
        <v>9120</v>
      </c>
      <c r="N9" s="45" t="s">
        <v>52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1024" ht="80.25" customHeight="1" x14ac:dyDescent="0.3">
      <c r="A10" s="54">
        <v>4</v>
      </c>
      <c r="B10" s="30" t="s">
        <v>53</v>
      </c>
      <c r="C10" s="30" t="s">
        <v>54</v>
      </c>
      <c r="D10" s="30" t="s">
        <v>51</v>
      </c>
      <c r="E10" s="30" t="s">
        <v>43</v>
      </c>
      <c r="F10" s="32" t="s">
        <v>44</v>
      </c>
      <c r="G10" s="32">
        <v>4</v>
      </c>
      <c r="H10" s="34">
        <v>1000</v>
      </c>
      <c r="I10" s="31">
        <f t="shared" si="0"/>
        <v>4000</v>
      </c>
      <c r="J10" s="33">
        <v>1050</v>
      </c>
      <c r="K10" s="33">
        <f t="shared" si="1"/>
        <v>4200</v>
      </c>
      <c r="L10" s="33">
        <f t="shared" si="2"/>
        <v>1025</v>
      </c>
      <c r="M10" s="33">
        <f t="shared" si="3"/>
        <v>4100</v>
      </c>
      <c r="N10" s="45" t="s">
        <v>55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1024" ht="61.5" customHeight="1" x14ac:dyDescent="0.3">
      <c r="A11" s="54">
        <v>5</v>
      </c>
      <c r="B11" s="30" t="s">
        <v>56</v>
      </c>
      <c r="C11" s="30" t="s">
        <v>57</v>
      </c>
      <c r="D11" s="30" t="s">
        <v>51</v>
      </c>
      <c r="E11" s="30" t="s">
        <v>43</v>
      </c>
      <c r="F11" s="32" t="s">
        <v>44</v>
      </c>
      <c r="G11" s="32">
        <v>8</v>
      </c>
      <c r="H11" s="34">
        <v>660</v>
      </c>
      <c r="I11" s="31">
        <f t="shared" si="0"/>
        <v>5280</v>
      </c>
      <c r="J11" s="33">
        <v>655</v>
      </c>
      <c r="K11" s="33">
        <f t="shared" si="1"/>
        <v>5240</v>
      </c>
      <c r="L11" s="33">
        <f t="shared" si="2"/>
        <v>657.5</v>
      </c>
      <c r="M11" s="33">
        <f t="shared" si="3"/>
        <v>5260</v>
      </c>
      <c r="N11" s="45" t="s">
        <v>88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1024" ht="69" customHeight="1" x14ac:dyDescent="0.3">
      <c r="A12" s="54">
        <v>6</v>
      </c>
      <c r="B12" s="30" t="s">
        <v>58</v>
      </c>
      <c r="C12" s="30" t="s">
        <v>59</v>
      </c>
      <c r="D12" s="30" t="s">
        <v>60</v>
      </c>
      <c r="E12" s="30" t="s">
        <v>43</v>
      </c>
      <c r="F12" s="32" t="s">
        <v>44</v>
      </c>
      <c r="G12" s="32">
        <v>3</v>
      </c>
      <c r="H12" s="34">
        <v>521</v>
      </c>
      <c r="I12" s="31">
        <f t="shared" si="0"/>
        <v>1563</v>
      </c>
      <c r="J12" s="33">
        <v>525</v>
      </c>
      <c r="K12" s="33">
        <f t="shared" si="1"/>
        <v>1575</v>
      </c>
      <c r="L12" s="33">
        <f t="shared" si="2"/>
        <v>523</v>
      </c>
      <c r="M12" s="33">
        <f t="shared" si="3"/>
        <v>1569</v>
      </c>
      <c r="N12" s="45" t="s">
        <v>61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1024" ht="90.75" x14ac:dyDescent="0.3">
      <c r="A13" s="54">
        <v>7</v>
      </c>
      <c r="B13" s="30" t="s">
        <v>62</v>
      </c>
      <c r="C13" s="30" t="s">
        <v>63</v>
      </c>
      <c r="D13" s="30" t="s">
        <v>51</v>
      </c>
      <c r="E13" s="30" t="s">
        <v>43</v>
      </c>
      <c r="F13" s="32" t="s">
        <v>44</v>
      </c>
      <c r="G13" s="32">
        <v>3</v>
      </c>
      <c r="H13" s="34">
        <v>2505</v>
      </c>
      <c r="I13" s="31">
        <f t="shared" si="0"/>
        <v>7515</v>
      </c>
      <c r="J13" s="33">
        <v>2510</v>
      </c>
      <c r="K13" s="33">
        <f t="shared" si="1"/>
        <v>7530</v>
      </c>
      <c r="L13" s="33">
        <f t="shared" si="2"/>
        <v>2507.5</v>
      </c>
      <c r="M13" s="33">
        <f t="shared" si="3"/>
        <v>7522.5</v>
      </c>
      <c r="N13" s="45" t="s">
        <v>64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1024" ht="48" x14ac:dyDescent="0.3">
      <c r="A14" s="54">
        <v>8</v>
      </c>
      <c r="B14" s="30" t="s">
        <v>65</v>
      </c>
      <c r="C14" s="30" t="s">
        <v>66</v>
      </c>
      <c r="D14" s="30" t="s">
        <v>51</v>
      </c>
      <c r="E14" s="30" t="s">
        <v>43</v>
      </c>
      <c r="F14" s="32" t="s">
        <v>44</v>
      </c>
      <c r="G14" s="32">
        <v>1</v>
      </c>
      <c r="H14" s="34">
        <v>402</v>
      </c>
      <c r="I14" s="31">
        <f t="shared" si="0"/>
        <v>402</v>
      </c>
      <c r="J14" s="33">
        <v>400</v>
      </c>
      <c r="K14" s="33">
        <f t="shared" si="1"/>
        <v>400</v>
      </c>
      <c r="L14" s="33">
        <f t="shared" si="2"/>
        <v>401</v>
      </c>
      <c r="M14" s="33">
        <f t="shared" si="3"/>
        <v>401</v>
      </c>
      <c r="N14" s="45" t="s">
        <v>67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1024" ht="75.75" x14ac:dyDescent="0.3">
      <c r="A15" s="54">
        <v>9</v>
      </c>
      <c r="B15" s="30" t="s">
        <v>68</v>
      </c>
      <c r="C15" s="32" t="s">
        <v>69</v>
      </c>
      <c r="D15" s="30" t="s">
        <v>70</v>
      </c>
      <c r="E15" s="30" t="s">
        <v>43</v>
      </c>
      <c r="F15" s="30" t="s">
        <v>69</v>
      </c>
      <c r="G15" s="32">
        <v>1</v>
      </c>
      <c r="H15" s="34">
        <v>6999</v>
      </c>
      <c r="I15" s="31">
        <f t="shared" si="0"/>
        <v>6999</v>
      </c>
      <c r="J15" s="33">
        <v>7000</v>
      </c>
      <c r="K15" s="33">
        <f t="shared" si="1"/>
        <v>7000</v>
      </c>
      <c r="L15" s="33">
        <f t="shared" si="2"/>
        <v>6999.5</v>
      </c>
      <c r="M15" s="33">
        <f t="shared" si="3"/>
        <v>6999.5</v>
      </c>
      <c r="N15" s="45" t="s">
        <v>71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1024" ht="18.75" x14ac:dyDescent="0.3">
      <c r="A16" s="23"/>
      <c r="B16" s="26"/>
      <c r="D16" s="26"/>
      <c r="E16" s="26"/>
      <c r="F16" s="26"/>
      <c r="H16" s="35"/>
      <c r="I16" s="35">
        <f>SUM(I7:I15)</f>
        <v>117309</v>
      </c>
      <c r="J16" s="36"/>
      <c r="K16" s="36">
        <f>SUM(K7:K15)</f>
        <v>116525</v>
      </c>
      <c r="L16" s="36"/>
      <c r="M16" s="36">
        <f>SUM(M7:M15)</f>
        <v>116917</v>
      </c>
      <c r="N16" s="46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1024" ht="18.75" x14ac:dyDescent="0.3">
      <c r="A17" s="23"/>
      <c r="B17" s="26"/>
      <c r="D17" s="26"/>
      <c r="E17" s="26"/>
      <c r="F17" s="26"/>
      <c r="H17" s="35"/>
      <c r="I17" s="35"/>
      <c r="J17" s="36"/>
      <c r="K17" s="36"/>
      <c r="L17" s="36"/>
      <c r="M17" s="36"/>
      <c r="N17" s="46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1024" ht="15" customHeight="1" x14ac:dyDescent="0.3">
      <c r="A18" s="23"/>
      <c r="B18" s="26"/>
      <c r="D18" s="26"/>
      <c r="E18" s="26"/>
      <c r="F18" s="26"/>
      <c r="H18" s="35"/>
      <c r="I18" s="35"/>
      <c r="J18" s="36"/>
      <c r="K18" s="36"/>
      <c r="L18" s="36"/>
      <c r="M18" s="36"/>
      <c r="N18" s="46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1024" ht="18.75" x14ac:dyDescent="0.3">
      <c r="A19" s="23"/>
      <c r="D19" s="26"/>
      <c r="E19" s="26"/>
      <c r="H19" s="35"/>
      <c r="I19" s="35"/>
      <c r="J19" s="36"/>
      <c r="K19" s="36"/>
      <c r="L19" s="36"/>
      <c r="M19" s="36"/>
      <c r="N19" s="46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1024" ht="18.75" x14ac:dyDescent="0.3">
      <c r="A20" s="23"/>
      <c r="D20" s="26"/>
      <c r="E20" s="26"/>
      <c r="F20" s="26"/>
      <c r="H20" s="35"/>
      <c r="I20" s="35"/>
      <c r="J20" s="36"/>
      <c r="K20" s="36"/>
      <c r="L20" s="36"/>
      <c r="M20" s="36"/>
      <c r="N20" s="46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1024" ht="18.75" x14ac:dyDescent="0.3">
      <c r="A21" s="23"/>
      <c r="B21" s="26"/>
      <c r="D21" s="26"/>
      <c r="E21" s="26"/>
      <c r="H21" s="35"/>
      <c r="I21" s="35"/>
      <c r="J21" s="36"/>
      <c r="K21" s="36"/>
      <c r="L21" s="36"/>
      <c r="M21" s="36"/>
      <c r="N21" s="46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1024" ht="18.75" x14ac:dyDescent="0.3">
      <c r="A22" s="23"/>
      <c r="H22" s="35"/>
      <c r="I22" s="35"/>
      <c r="J22" s="36"/>
      <c r="K22" s="36"/>
      <c r="L22" s="36"/>
      <c r="M22" s="3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1024" ht="18.75" x14ac:dyDescent="0.3">
      <c r="A23" s="23"/>
      <c r="H23" s="35"/>
      <c r="I23" s="35"/>
      <c r="J23" s="36"/>
      <c r="K23" s="36"/>
      <c r="L23" s="36"/>
      <c r="M23" s="37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1024" ht="18.75" x14ac:dyDescent="0.3">
      <c r="A24" s="23"/>
      <c r="E24" s="26"/>
      <c r="H24" s="35"/>
      <c r="I24" s="35"/>
      <c r="J24" s="36"/>
      <c r="K24" s="36"/>
      <c r="L24" s="36"/>
      <c r="M24" s="37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1024" ht="18.75" x14ac:dyDescent="0.3">
      <c r="A25" s="23"/>
      <c r="B25" s="26"/>
      <c r="E25" s="26"/>
      <c r="H25" s="35"/>
      <c r="I25" s="35"/>
      <c r="J25" s="36"/>
      <c r="K25" s="36"/>
      <c r="L25" s="36"/>
      <c r="M25" s="37"/>
      <c r="N25" s="46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1024" x14ac:dyDescent="0.25">
      <c r="I26" s="39"/>
      <c r="K26" s="37"/>
      <c r="M26" s="37"/>
    </row>
    <row r="27" spans="1:1024" s="4" customFormat="1" x14ac:dyDescent="0.25">
      <c r="A27" s="22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27"/>
      <c r="N27" s="44"/>
      <c r="AMH27"/>
      <c r="AMI27"/>
      <c r="AMJ27"/>
    </row>
    <row r="28" spans="1:1024" ht="30" customHeight="1" x14ac:dyDescent="0.25">
      <c r="A28" s="22"/>
      <c r="B28" s="26"/>
      <c r="C28" s="26"/>
      <c r="D28" s="26"/>
      <c r="E28" s="26"/>
      <c r="F28" s="26"/>
      <c r="G28" s="26"/>
      <c r="H28" s="26"/>
      <c r="I28" s="53"/>
      <c r="J28" s="53"/>
      <c r="K28" s="26"/>
    </row>
    <row r="29" spans="1:1024" x14ac:dyDescent="0.25">
      <c r="A29" s="22"/>
      <c r="B29" s="26"/>
      <c r="C29" s="26"/>
      <c r="D29" s="26"/>
      <c r="E29" s="26"/>
      <c r="F29" s="26"/>
      <c r="G29" s="26"/>
      <c r="H29" s="26"/>
      <c r="I29" s="26"/>
      <c r="K29" s="26"/>
    </row>
    <row r="30" spans="1:1024" x14ac:dyDescent="0.25">
      <c r="A30" s="22"/>
      <c r="B30" s="26"/>
      <c r="C30" s="26"/>
      <c r="D30" s="26"/>
      <c r="E30" s="26"/>
      <c r="F30" s="26"/>
      <c r="G30" s="26"/>
      <c r="H30" s="26"/>
      <c r="I30" s="26"/>
      <c r="K30" s="26"/>
    </row>
    <row r="31" spans="1:1024" s="3" customFormat="1" ht="23.25" customHeight="1" x14ac:dyDescent="0.25">
      <c r="A31" s="22"/>
      <c r="B31" s="53"/>
      <c r="C31" s="53"/>
      <c r="D31" s="53"/>
      <c r="E31" s="26"/>
      <c r="F31" s="26"/>
      <c r="G31" s="26"/>
      <c r="H31" s="26"/>
      <c r="I31" s="53"/>
      <c r="J31" s="53"/>
      <c r="K31" s="26"/>
      <c r="L31" s="27"/>
      <c r="M31" s="27"/>
      <c r="N31" s="44"/>
      <c r="AMH31"/>
      <c r="AMI31"/>
      <c r="AMJ31"/>
    </row>
    <row r="32" spans="1:1024" ht="23.25" customHeight="1" x14ac:dyDescent="0.25">
      <c r="A32" s="22"/>
      <c r="B32" s="53"/>
      <c r="C32" s="53"/>
      <c r="D32" s="53"/>
      <c r="E32" s="26"/>
      <c r="F32" s="26"/>
      <c r="G32" s="26"/>
      <c r="H32" s="26"/>
      <c r="I32" s="53"/>
      <c r="J32" s="53"/>
      <c r="K32" s="26"/>
    </row>
    <row r="33" spans="1:1024" ht="22.5" customHeight="1" x14ac:dyDescent="0.25">
      <c r="A33" s="22"/>
      <c r="B33" s="53"/>
      <c r="C33" s="53"/>
      <c r="D33" s="53"/>
      <c r="E33" s="26"/>
      <c r="F33" s="26"/>
      <c r="G33" s="26"/>
      <c r="H33" s="26"/>
      <c r="I33" s="53"/>
      <c r="J33" s="53"/>
      <c r="K33" s="26"/>
    </row>
    <row r="34" spans="1:1024" s="4" customFormat="1" ht="24" customHeight="1" x14ac:dyDescent="0.25">
      <c r="A34" s="22"/>
      <c r="B34" s="53"/>
      <c r="C34" s="53"/>
      <c r="D34" s="53"/>
      <c r="E34" s="26"/>
      <c r="F34" s="26"/>
      <c r="G34" s="26"/>
      <c r="H34" s="26"/>
      <c r="I34" s="27"/>
      <c r="J34" s="27"/>
      <c r="K34" s="26"/>
      <c r="L34" s="27"/>
      <c r="M34" s="27"/>
      <c r="N34" s="44"/>
      <c r="AMH34"/>
      <c r="AMI34"/>
      <c r="AMJ34"/>
    </row>
    <row r="35" spans="1:1024" ht="15.75" customHeight="1" x14ac:dyDescent="0.25">
      <c r="A35" s="22"/>
      <c r="B35" s="53"/>
      <c r="C35" s="53"/>
      <c r="D35" s="53"/>
      <c r="E35" s="26"/>
      <c r="F35" s="26"/>
      <c r="G35" s="26"/>
      <c r="H35" s="26"/>
      <c r="I35" s="53"/>
      <c r="J35" s="53"/>
      <c r="K35" s="26"/>
    </row>
    <row r="36" spans="1:1024" ht="24.75" customHeight="1" x14ac:dyDescent="0.25">
      <c r="A36" s="22"/>
      <c r="B36" s="53"/>
      <c r="C36" s="53"/>
      <c r="D36" s="53"/>
      <c r="E36" s="26"/>
      <c r="F36" s="26"/>
      <c r="G36" s="26"/>
      <c r="H36" s="26"/>
      <c r="I36" s="53"/>
      <c r="J36" s="53"/>
      <c r="K36" s="26"/>
    </row>
    <row r="37" spans="1:1024" ht="22.5" customHeight="1" x14ac:dyDescent="0.25">
      <c r="A37" s="22"/>
      <c r="B37" s="53"/>
      <c r="C37" s="53"/>
      <c r="D37" s="26"/>
      <c r="E37" s="26"/>
      <c r="F37" s="26"/>
      <c r="G37" s="26"/>
      <c r="H37" s="26"/>
      <c r="I37" s="53"/>
      <c r="J37" s="53"/>
      <c r="K37" s="26"/>
    </row>
    <row r="38" spans="1:1024" ht="24.75" customHeight="1" x14ac:dyDescent="0.25">
      <c r="A38" s="22"/>
      <c r="B38" s="53"/>
      <c r="C38" s="53"/>
      <c r="D38" s="26"/>
      <c r="E38" s="26"/>
      <c r="F38" s="26"/>
      <c r="G38" s="26"/>
      <c r="H38" s="26"/>
      <c r="I38" s="53"/>
      <c r="J38" s="53"/>
      <c r="K38" s="26"/>
    </row>
    <row r="39" spans="1:1024" ht="26.25" customHeight="1" x14ac:dyDescent="0.25">
      <c r="A39" s="22"/>
      <c r="B39" s="53"/>
      <c r="C39" s="53"/>
      <c r="D39" s="26"/>
      <c r="E39" s="26"/>
      <c r="F39" s="26"/>
      <c r="G39" s="26"/>
      <c r="H39" s="26"/>
      <c r="I39" s="53"/>
      <c r="J39" s="53"/>
      <c r="K39" s="26"/>
    </row>
    <row r="41" spans="1:1024" ht="14.25" customHeight="1" x14ac:dyDescent="0.25"/>
    <row r="42" spans="1:1024" ht="14.25" customHeight="1" x14ac:dyDescent="0.25"/>
    <row r="43" spans="1:1024" ht="14.25" customHeight="1" x14ac:dyDescent="0.25"/>
    <row r="44" spans="1:1024" ht="14.25" customHeight="1" x14ac:dyDescent="0.25"/>
    <row r="45" spans="1:1024" ht="14.25" customHeight="1" x14ac:dyDescent="0.25"/>
    <row r="46" spans="1:1024" ht="14.25" customHeight="1" x14ac:dyDescent="0.25"/>
    <row r="47" spans="1:1024" ht="14.25" customHeight="1" x14ac:dyDescent="0.25"/>
    <row r="48" spans="1:1024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</sheetData>
  <mergeCells count="19">
    <mergeCell ref="I28:J28"/>
    <mergeCell ref="B31:D31"/>
    <mergeCell ref="I31:J31"/>
    <mergeCell ref="B32:D32"/>
    <mergeCell ref="I32:J32"/>
    <mergeCell ref="C2:L4"/>
    <mergeCell ref="B1:N1"/>
    <mergeCell ref="B38:C38"/>
    <mergeCell ref="I38:J38"/>
    <mergeCell ref="B39:C39"/>
    <mergeCell ref="I39:J39"/>
    <mergeCell ref="B33:D33"/>
    <mergeCell ref="I33:J33"/>
    <mergeCell ref="B34:D35"/>
    <mergeCell ref="I35:J35"/>
    <mergeCell ref="B36:D36"/>
    <mergeCell ref="I36:J36"/>
    <mergeCell ref="B37:C37"/>
    <mergeCell ref="I37:J37"/>
  </mergeCells>
  <pageMargins left="0.25" right="0.25" top="0.75" bottom="0.75" header="0.3" footer="0.3"/>
  <pageSetup paperSize="9" scale="37" firstPageNumber="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наконечники</vt:lpstr>
      <vt:lpstr>пробірки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dc:description/>
  <cp:lastModifiedBy>user</cp:lastModifiedBy>
  <cp:revision>3</cp:revision>
  <cp:lastPrinted>2023-04-06T06:18:30Z</cp:lastPrinted>
  <dcterms:created xsi:type="dcterms:W3CDTF">2021-04-07T07:15:56Z</dcterms:created>
  <dcterms:modified xsi:type="dcterms:W3CDTF">2023-05-01T09:40:20Z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