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47473155-3E8D-459E-9FA2-28DB751C543D}" xr6:coauthVersionLast="36" xr6:coauthVersionMax="37" xr10:uidLastSave="{00000000-0000-0000-0000-000000000000}"/>
  <bookViews>
    <workbookView xWindow="0" yWindow="0" windowWidth="28800" windowHeight="11835" xr2:uid="{00000000-000D-0000-FFFF-FFFF00000000}"/>
  </bookViews>
  <sheets>
    <sheet name="Аркуш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8" i="1" l="1"/>
  <c r="K58" i="1"/>
  <c r="I58" i="1"/>
  <c r="L57" i="1"/>
  <c r="K57" i="1"/>
  <c r="I57" i="1"/>
  <c r="M57" i="1" s="1"/>
  <c r="L56" i="1"/>
  <c r="K56" i="1"/>
  <c r="M56" i="1" s="1"/>
  <c r="I56" i="1"/>
  <c r="L55" i="1"/>
  <c r="K55" i="1"/>
  <c r="M55" i="1" s="1"/>
  <c r="I55" i="1"/>
  <c r="L54" i="1"/>
  <c r="K54" i="1"/>
  <c r="M54" i="1" s="1"/>
  <c r="I54" i="1"/>
  <c r="L53" i="1"/>
  <c r="K53" i="1"/>
  <c r="M53" i="1" s="1"/>
  <c r="I53" i="1"/>
  <c r="L52" i="1"/>
  <c r="K52" i="1"/>
  <c r="M52" i="1" s="1"/>
  <c r="I52" i="1"/>
  <c r="L51" i="1"/>
  <c r="K51" i="1"/>
  <c r="M51" i="1" s="1"/>
  <c r="I51" i="1"/>
  <c r="L50" i="1"/>
  <c r="K50" i="1"/>
  <c r="M50" i="1" s="1"/>
  <c r="I50" i="1"/>
  <c r="L49" i="1"/>
  <c r="K49" i="1"/>
  <c r="I49" i="1"/>
  <c r="L48" i="1"/>
  <c r="K48" i="1"/>
  <c r="I48" i="1"/>
  <c r="L47" i="1"/>
  <c r="K47" i="1"/>
  <c r="I47" i="1"/>
  <c r="L46" i="1"/>
  <c r="K46" i="1"/>
  <c r="M46" i="1" s="1"/>
  <c r="I46" i="1"/>
  <c r="L45" i="1"/>
  <c r="K45" i="1"/>
  <c r="I45" i="1"/>
  <c r="L44" i="1"/>
  <c r="K44" i="1"/>
  <c r="M44" i="1" s="1"/>
  <c r="I44" i="1"/>
  <c r="L43" i="1"/>
  <c r="K43" i="1"/>
  <c r="M43" i="1" s="1"/>
  <c r="I43" i="1"/>
  <c r="L42" i="1"/>
  <c r="K42" i="1"/>
  <c r="M42" i="1" s="1"/>
  <c r="I42" i="1"/>
  <c r="L41" i="1"/>
  <c r="K41" i="1"/>
  <c r="I41" i="1"/>
  <c r="L40" i="1"/>
  <c r="K40" i="1"/>
  <c r="I40" i="1"/>
  <c r="L39" i="1"/>
  <c r="K39" i="1"/>
  <c r="I39" i="1"/>
  <c r="L38" i="1"/>
  <c r="K38" i="1"/>
  <c r="M38" i="1" s="1"/>
  <c r="I38" i="1"/>
  <c r="L37" i="1"/>
  <c r="K37" i="1"/>
  <c r="I37" i="1"/>
  <c r="L36" i="1"/>
  <c r="K36" i="1"/>
  <c r="M36" i="1" s="1"/>
  <c r="I36" i="1"/>
  <c r="L35" i="1"/>
  <c r="K35" i="1"/>
  <c r="I35" i="1"/>
  <c r="M35" i="1" s="1"/>
  <c r="L34" i="1"/>
  <c r="K34" i="1"/>
  <c r="M34" i="1" s="1"/>
  <c r="I34" i="1"/>
  <c r="L33" i="1"/>
  <c r="K33" i="1"/>
  <c r="I33" i="1"/>
  <c r="M33" i="1" s="1"/>
  <c r="L32" i="1"/>
  <c r="K32" i="1"/>
  <c r="I32" i="1"/>
  <c r="M32" i="1" s="1"/>
  <c r="L31" i="1"/>
  <c r="K31" i="1"/>
  <c r="I31" i="1"/>
  <c r="M31" i="1" s="1"/>
  <c r="L30" i="1"/>
  <c r="K30" i="1"/>
  <c r="M30" i="1" s="1"/>
  <c r="I30" i="1"/>
  <c r="L29" i="1"/>
  <c r="K29" i="1"/>
  <c r="I29" i="1"/>
  <c r="L28" i="1"/>
  <c r="K28" i="1"/>
  <c r="M28" i="1" s="1"/>
  <c r="I28" i="1"/>
  <c r="L27" i="1"/>
  <c r="K27" i="1"/>
  <c r="I27" i="1"/>
  <c r="L26" i="1"/>
  <c r="K26" i="1"/>
  <c r="M26" i="1" s="1"/>
  <c r="I26" i="1"/>
  <c r="L25" i="1"/>
  <c r="K25" i="1"/>
  <c r="I25" i="1"/>
  <c r="L24" i="1"/>
  <c r="K24" i="1"/>
  <c r="I24" i="1"/>
  <c r="L23" i="1"/>
  <c r="K23" i="1"/>
  <c r="I23" i="1"/>
  <c r="L22" i="1"/>
  <c r="K22" i="1"/>
  <c r="M22" i="1" s="1"/>
  <c r="I22" i="1"/>
  <c r="L21" i="1"/>
  <c r="K21" i="1"/>
  <c r="I21" i="1"/>
  <c r="L20" i="1"/>
  <c r="K20" i="1"/>
  <c r="M20" i="1" s="1"/>
  <c r="I20" i="1"/>
  <c r="L19" i="1"/>
  <c r="K19" i="1"/>
  <c r="I19" i="1"/>
  <c r="L18" i="1"/>
  <c r="K18" i="1"/>
  <c r="M18" i="1" s="1"/>
  <c r="I18" i="1"/>
  <c r="L17" i="1"/>
  <c r="K17" i="1"/>
  <c r="I17" i="1"/>
  <c r="L16" i="1"/>
  <c r="K16" i="1"/>
  <c r="I16" i="1"/>
  <c r="L15" i="1"/>
  <c r="K15" i="1"/>
  <c r="I15" i="1"/>
  <c r="L14" i="1"/>
  <c r="K14" i="1"/>
  <c r="M14" i="1" s="1"/>
  <c r="I14" i="1"/>
  <c r="L13" i="1"/>
  <c r="K13" i="1"/>
  <c r="I13" i="1"/>
  <c r="L12" i="1"/>
  <c r="K12" i="1"/>
  <c r="M12" i="1" s="1"/>
  <c r="I12" i="1"/>
  <c r="L11" i="1"/>
  <c r="K11" i="1"/>
  <c r="I11" i="1"/>
  <c r="L10" i="1"/>
  <c r="K10" i="1"/>
  <c r="K59" i="1" s="1"/>
  <c r="M59" i="1" s="1"/>
  <c r="I10" i="1"/>
  <c r="I59" i="1" s="1"/>
  <c r="M13" i="1" l="1"/>
  <c r="M16" i="1"/>
  <c r="M24" i="1"/>
  <c r="M40" i="1"/>
  <c r="M48" i="1"/>
  <c r="M11" i="1"/>
  <c r="M19" i="1"/>
  <c r="M27" i="1"/>
  <c r="M17" i="1"/>
  <c r="M25" i="1"/>
  <c r="M41" i="1"/>
  <c r="M49" i="1"/>
  <c r="M15" i="1"/>
  <c r="M23" i="1"/>
  <c r="M39" i="1"/>
  <c r="M47" i="1"/>
  <c r="M21" i="1"/>
  <c r="M29" i="1"/>
  <c r="M37" i="1"/>
  <c r="M45" i="1"/>
  <c r="M10" i="1"/>
  <c r="M58" i="1"/>
</calcChain>
</file>

<file path=xl/sharedStrings.xml><?xml version="1.0" encoding="utf-8"?>
<sst xmlns="http://schemas.openxmlformats.org/spreadsheetml/2006/main" count="213" uniqueCount="120">
  <si>
    <t>№ п/п</t>
  </si>
  <si>
    <t>Назва реагенту</t>
  </si>
  <si>
    <t>Одиниця виміру</t>
  </si>
  <si>
    <t>Кількість</t>
  </si>
  <si>
    <t>набір</t>
  </si>
  <si>
    <t>Код ДК</t>
  </si>
  <si>
    <t>ІНФОРМАЦІЯ
про необхідні технічні, якісні та кількісні характеристики предмету закупівлі                                                                                                                                                                     лікарські засоби різні - код ДК 021:2015: 33696500-(лабораторні реагенти)</t>
  </si>
  <si>
    <t>МТВ</t>
  </si>
  <si>
    <t>Код ДК 021:2015:</t>
  </si>
  <si>
    <t>Ціна 1  за одиницю, грн</t>
  </si>
  <si>
    <t>Сума 1, грн</t>
  </si>
  <si>
    <t>Ціна 2  за одиницю, грн</t>
  </si>
  <si>
    <t>Сума 2, грн</t>
  </si>
  <si>
    <t>Ціна середня за одиницю, грн</t>
  </si>
  <si>
    <t>Сума середня, грн</t>
  </si>
  <si>
    <t>geneMAP Trombophilia Panel (FII, FV, MTHFR 677 and MTHFR 1298) 50 test</t>
  </si>
  <si>
    <t xml:space="preserve">Набір призначений для виявлення мутацій протромбіну (фактору ІІ) G20210A, MTHFR C677T, MTHFR A1298C та фактору V G1691A/R506Q.
Метод аналізу – ПЛР із детекцією у реальному часі.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приладами серій QuantStudio та Biorad® CFX96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Учасник повинен надати підтвердження можливості поставки від виробника або уповноваженого представника в Україні із зазначенням замовника, назви та номеру закупівлі
</t>
  </si>
  <si>
    <t>33690000-3</t>
  </si>
  <si>
    <t>geneMAP CALR Mutation Screening Kit (CALR-RT25), RUO</t>
  </si>
  <si>
    <t xml:space="preserve">Набір призначений для скринінгу щонайменше 30 мутацій кальретикуліну із можливістю ідентифікації найпоширеніших – COSM1738055 (c.1092_1143del) та (COSM1738056
c.1154_1155insTTGTC)
Метод аналізу – ПЛР із детекцією у реальному часі за допомогою технології TaqMan Probe
Кількості реагентів має вистачати щонайменше на 25 реакцій виявлення кожної мутації.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приладами серій QuantStudio та Biorad® CFX96
Виробником набору не може бути Російська Федерація чи Білорусія
Учасник повинен надати підтвердження можливості поставки від виробника або уповноваженого представника в Україні із зазначенням замовника, назви та номеру закупівлі
</t>
  </si>
  <si>
    <t>33696500-0 </t>
  </si>
  <si>
    <t>geneMap MPL W515A/L/K/R Mutation Detection Kit</t>
  </si>
  <si>
    <t xml:space="preserve">Набір призначений для виявлення соматичних мутацій MPL exon 10 W515A, W515L, W515K, W515R
Метод аналізу – ПЛР із детекцією у реальному часі за допомогою технології TaqMan Probe
Кількості реагентів має вистачати щонайменше на 25 реакцій виявлення кожної мутації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приладами серій QuantStudio та Biorad® CFX96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Межа виявлення має бути не гірше 1%
Виробником набору не може бути Російська Федерація чи Білорусія
Учасник повинен надати підтвердження можливості поставки від виробника або уповноваженого представника в Україні із зазначенням замовника, назви та номеру закупівлі
</t>
  </si>
  <si>
    <t>geneMap NPM1 (Mut A, B, C, D)  Mutation Detection Kit</t>
  </si>
  <si>
    <t xml:space="preserve">Набір призначений для виявлення мутацій MutA, MutB, MutC та MutD
Метод аналізу – ПЛР із детекцією у реальному часі за допомогою технології TaqMan Probe
Кількості реагентів має вистачати щонайменше на 24 реакції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приладами серій QuantStudio та Biorad® CFX96
Виробником набору не може бути Російська Федерація чи Білорусія
Учасник повинен надати підтвердження можливості поставки від виробника або уповноваженого представника в Україні із зазначенням замовника, назви та номеру закупівлі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t>
  </si>
  <si>
    <t xml:space="preserve"> 33690000-3</t>
  </si>
  <si>
    <t>geneMAP™ BCR-ABL1(p190, p210, p230) Screening Kit / Набір для скринінгу маркерів лейкемії geneMAP™ BCR-ABL1(p190, p210, p230)</t>
  </si>
  <si>
    <t xml:space="preserve">Набір призначений для  детекції P190BCR-ABL1 (b2a2 і b3a2) та P230BCR-ABL1 (e19a2) злитих транскриптів в зразках кісткового мозку або периферичної крові пацієнтів, у яких діагностовано гострий лімфобластний лейкоз (ГЛЛ) або хронічний мієлоїдний лейкоз (ХМЛ). 
Набір має розрізняти P190BCR-ABL1, P210BCR-ABL1 та P230BCR-ABL1
Метод аналізу – ПЛР із детекцією у реальному часі за допомогою технології TaqMan Probe
Кількості реагентів має вистачати щонайменше на 60 реакцій
Температура зберігання наборів не гірше -25 °C до -15 °C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</si>
  <si>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33690000-3 </t>
  </si>
  <si>
    <t>geneMAP™ BCR-ABL1 p190 (mbcr) Detection Kit / Набір geneMAP™ BCR-ABL1 p190 (mbcr) для кількісного визначення гострої лімфобластної  лейкемії та хронічної мієлоїдної лейкемії</t>
  </si>
  <si>
    <t xml:space="preserve">Набір призначений для кількісного визначення химерних транскриптів BCR-ABL1 p190 e1a2 у кістковому мозку або периферійній крові
Метод аналізу – ПЛР із детекцією у реальному часі за допомогою технології TaqMan Probe
Кількості реагентів має вистачати щонайменше на 60 реакцій, калібратору – щонайменше на 5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</si>
  <si>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geneMAPTM BCR-ABL1 p210(Mbcr) IS-MMR Detection Kit, 48T / Набір geneMAP™ BCR-ABL1 p210 (Mbcr) IS-MMR для кількісного визначення маркеру лейкемії BCR-ABL1 p210</t>
  </si>
  <si>
    <t>Набір призначений для кількісного визначення химерних транскриптів BCR-ABL1 p210 b2a2 та b3a2 у кістковому мозку або периферійній крові
Набір може використовуватись для моніторингу MRD (МЗХ – мінімальна залишкова хвороба) для пацієнтів, які проходять лікування
Метод аналізу – ПЛР із детекцією у реальному часі за допомогою технології TaqMan Probe
Кількості реагентів має вистачати щонайменше на 60 реакцій, калібратору – щонайменше на 5 реакцій
Кількість стандартів у складі набору – не менше 5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t>
  </si>
  <si>
    <t>geneMAP™ BCR-ABL1 p230 (μbcr) Detection Kit / Набір geneMAP™ BCR-ABL1 p230 (μbcr) для кількісного визначення гострої лімфобластної лейкемії та хронічної мієлоїдної лейкемії</t>
  </si>
  <si>
    <t xml:space="preserve">Набір призначений для кількісного визначення химерних транскриптів BCR-ABL1 p190 e19a2 у кістковому мозку або периферійній крові
Метод аналізу – ПЛР із детекцією у реальному часі за допомогою технології TaqMan Probe
Кількості реагентів має вистачати щонайменше на 60 реакцій, калібратору – щонайменше на 5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</si>
  <si>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geneMAP™ CBFB-MYH11 Inv(16) Detection Kit / Набір geneMAP™ CBFB-MYH11 Inv(16) для кількісного визначення гострої мієлоїдної лейкемії</t>
  </si>
  <si>
    <t xml:space="preserve">Набір призначений для кількісного визначення химерних транскриптів CBFB-MYH11 у кістковому мозку або периферійній крові
Метод аналізу – ПЛР із детекцією у реальному часі за допомогою технології TaqMan Probe
Кількості реагентів має вистачати щонайменше на 30 реакцій, калібратору – щонайменше на 10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</si>
  <si>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geneMAP™ MLL-AF4 t(4;11) Detection Kit / Набір geneMAP™ MLL-AF4 t(4;11) для кількісного визначення гострої лімфоїдної лейкемії</t>
  </si>
  <si>
    <t xml:space="preserve">Набір призначений для кількісного визначення химерних транскриптів MLL-AF4 у кістковому мозку або периферійній крові
Метод аналізу – ПЛР із детекцією у реальному часі за допомогою технології TaqMan Probe
Кількості реагентів має вистачати щонайменше на 30 реакцій, калібратору – щонайменше на 10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</si>
  <si>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 xml:space="preserve">
60091 
</t>
  </si>
  <si>
    <t>geneMAP™ PML-RARA t(15;17) bcr1&amp;2, bcr3 Detection Kit / Набір geneMAP™ PML-RARA t(15;17) bcr1&amp;2, bcr3 для кількісного визначення гострої промієлоцитарної лейкемії</t>
  </si>
  <si>
    <t xml:space="preserve">Набір призначений для кількісного визначення химерних транскриптів PML-RARA t(15;17) bcr1&amp;2, bcr3 у кістковому мозку або периферійній крові
Метод аналізу – ПЛР із детекцією у реальному часі за допомогою технології TaqMan Probe
Кількості реагентів має вистачати щонайменше на 30 реакцій, калібратору – щонайменше на 10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</si>
  <si>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geneMAP™ RUNX1-RUNX1T1 t(8;21) Detection Kit / Набір geneMAP™ RUNX1-RUNX1T1 t(8;21) для кількісного визначення маркеру гострої мієлоїдної лейкемії</t>
  </si>
  <si>
    <t xml:space="preserve">Набір призначений для кількісного визначення химерних транскриптів AML1-ETO (RUNX1-RUNX1T)у кістковому мозку або периферійній крові
Метод аналізу – ПЛР із детекцією у реальному часі за допомогою технології TaqMan Probe
Кількості реагентів має вистачати щонайменше на 30 реакцій, калібратору – щонайменше на 10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</si>
  <si>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geneMAP™ TCF3/PBX1 t(1;19) Detection Kit / Набір geneMAP™ TCF3/PBX1 t(1;19) для кількісного визначення гострої лімфоїдної лейкемії</t>
  </si>
  <si>
    <t xml:space="preserve">Набір призначений для кількісного визначення химерних транскриптів TCF3/PBX1 у кістковому мозку або периферійній крові
Метод аналізу – ПЛР із детекцією у реальному часі за допомогою технології TaqMan Probe
Кількості реагентів має вистачати щонайменше на 30 реакцій, калібратору – щонайменше на 10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</si>
  <si>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geneMAP™ TEL-AML1 t(12;21) Detection Kit / Набір geneMAP™ TEL-AML1 t(12;21) для кількісного визначення гострої лімфоїдної лейкемії</t>
  </si>
  <si>
    <t xml:space="preserve">Набір призначений для кількісного визначення химерних транскриптів TEL-AML1 t(12;21) у кістковому мозку або периферійній крові
Метод аналізу – ПЛР із детекцією у реальному часі за допомогою технології TaqMan Probe
Кількості реагентів має вистачати щонайменше на 30 реакцій, калібратору – щонайменше на 10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</si>
  <si>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 xml:space="preserve">geneMAP FLT3 D835Y Mutation Detection Kit </t>
  </si>
  <si>
    <t xml:space="preserve">Набір призначений для виявлення FLT3 та мутації D835Y
Метод аналізу – ПЛР із детекцією у реальному часі
Кількості реагентів має вистачати щонайменше на 25 реакцій
Набір має бути відвалідований на використання із приладом CFX96 від Bio-Rad Laboratories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Виробником набору не може бути Російська Федерація чи Білорусія
</t>
  </si>
  <si>
    <t>geneMAPTM JAK-2 Exon 12 Mutations Detection Kit</t>
  </si>
  <si>
    <t xml:space="preserve">Набір призначений для виявлення щонайменше 5 мутацій гену JAK2 exon12
Метод аналізу – ПЛР із детекцією у реальному часі 
Кількості реагентів має вистачати щонайменше на 50 реакцій
Набір мають зберігати зазначені показники якості після як мінімум 5 циклів розморожування/заморожування
Набір має бути відвалідований на використання із приладами серій QuantStudio та Biorad® CFX96
Виробником набору не може бути Російська Федерація чи Білорусія
Набір має Декларацію про відповідність технічному регламенту щодо медичних виробів для діагностики in vitro та належним чином внесений у Реєстр. У випадку відсутності документу, Учасник має надати гарантійний лист про те, що на момент поставки документ буде надано.
</t>
  </si>
  <si>
    <t>primeFISH RARA (17q21) Breakapart DC</t>
  </si>
  <si>
    <t xml:space="preserve">Кількість тестів у пакованні – не менше 10
Мішені: ген RARA (17q21)
До складу набору має входити щонайменше 100 мкл барвника DAPI
</t>
  </si>
  <si>
    <t>primeFISH EVI1 (3q26.2) Breakapart DC</t>
  </si>
  <si>
    <t xml:space="preserve">Кількість тестів у пакованні – не менше 10
Мішені: ген EVI1 (3q26.2)
До складу набору має входити щонайменше 100 мкл барвника DAPI
</t>
  </si>
  <si>
    <t xml:space="preserve">primeFISH® MLL (11q23) Breakapart DC Probe Kit    </t>
  </si>
  <si>
    <t xml:space="preserve">Кількість тестів у пакованні – не менше 10
Мішені: ген MLL (11q23)
До складу набору має входити щонайменше 100 мкл барвника DAPI
</t>
  </si>
  <si>
    <t xml:space="preserve">primeFISH® BCR-ABL t(9;22) DF DC Probe Kit      </t>
  </si>
  <si>
    <t xml:space="preserve">Кількість тестів у пакованні – не менше 10
Мішені: гени BCR, ABL
До складу набору має входити щонайменше 100 мкл барвника DAPI
</t>
  </si>
  <si>
    <t xml:space="preserve">primeFISH® CBFB t(16;16); inv(16) Breakapart DC Probe Kit    </t>
  </si>
  <si>
    <t xml:space="preserve">Кількість тестів у пакованні – не менше 10
Мішені: ген CBFB
До складу набору має входити щонайменше 100 мкл барвника DAPI
</t>
  </si>
  <si>
    <t xml:space="preserve">primeFISH® TEL-AML t(12;21) DF DC Probe Kit      </t>
  </si>
  <si>
    <t xml:space="preserve">Кількість тестів у пакованні – не менше 10
Мішені: гени TEL, AML
До складу набору має входити щонайменше 100 мкл барвника DAPI
</t>
  </si>
  <si>
    <t xml:space="preserve">primeFISH® PML-RARA t(15;17) DF DC Probe Kit    </t>
  </si>
  <si>
    <t xml:space="preserve">Кількість тестів у пакованні – не менше 10
Мішені: гени PML, RARA
До складу набору має входити щонайменше 100 мкл барвника DAPI
</t>
  </si>
  <si>
    <t xml:space="preserve">primeFISH® AML1-ETO t(8;21) DF DC Probe Kit     </t>
  </si>
  <si>
    <t xml:space="preserve">Кількість тестів у пакованні – не менше 10
Мішені: гени AML1, ETO
До складу набору має входити щонайменше 100 мкл барвника DAPI
</t>
  </si>
  <si>
    <t xml:space="preserve">primeFISH® Chr X/Y DC Probe Kit </t>
  </si>
  <si>
    <t xml:space="preserve">Кількість тестів у пакованні – не менше 10
Мішені: центромерні ділянки хромосом X, Y 
До складу набору має входити щонайменше 100 мкл барвника DAPI
</t>
  </si>
  <si>
    <t xml:space="preserve">primeFISH® Chr 7 Centromeric Probe Kit </t>
  </si>
  <si>
    <t xml:space="preserve">Кількість тестів у пакованні – не менше 10
Мішені: центромерна ділянка 7 хромосоми
До складу набору має входити щонайменше 100 мкл барвника DAPI
</t>
  </si>
  <si>
    <t xml:space="preserve">primeFISH® TP53 (17p13) LS DC Probe Kit      </t>
  </si>
  <si>
    <t xml:space="preserve">Кількість тестів у пакованні – не менше 10
Мішені: ген TP53 (17p13)
До складу набору має входити щонайменше 100 мкл барвника DAPI
</t>
  </si>
  <si>
    <t xml:space="preserve">primeFISH® 20q12-13 LS DC Probe Kit  </t>
  </si>
  <si>
    <t xml:space="preserve">Кількість тестів у пакованні – не менше 10
Мішені: гени DEK, NUP214
До складу набору має входити щонайменше 100 мкл барвника DAPI
</t>
  </si>
  <si>
    <t>primeFISH® CSF1R 5q33-34 LS DC Probe Kit</t>
  </si>
  <si>
    <t xml:space="preserve">Кількість тестів у пакованні – не менше 10
Мішені: ген CSF1R (5q33-34)
До складу набору має входити щонайменше 100 мкл барвника DAPI
</t>
  </si>
  <si>
    <t>primeFISH® del (13q14) (D13S319) / LAMP1 (13q34) LS DC Probe Kit</t>
  </si>
  <si>
    <t xml:space="preserve">Кількість тестів у пакованні – не менше 10
Мішені: гени DLEU1, DLEU2, LAMP1
До складу набору має входити щонайменше 100 мкл барвника DAPI
</t>
  </si>
  <si>
    <t xml:space="preserve">primeFISH® IGH-BCL2 t(14;18) DF DC Probe Kit        </t>
  </si>
  <si>
    <t xml:space="preserve">Кількість тестів у пакованні – не менше 10
Мішені: гени IGH, BCL2
До складу набору має входити щонайменше 100 мкл барвника DAPI
</t>
  </si>
  <si>
    <t xml:space="preserve">primeFISH® 20q12-13 LS DC Probe Kit </t>
  </si>
  <si>
    <t xml:space="preserve">Кількість тестів у пакованні – не менше 10
Мішені: ген PTPRT (20q12-13)
До складу набору має входити щонайменше 100 мкл барвника DAPI
</t>
  </si>
  <si>
    <t xml:space="preserve">primeFISH® RB1 (13q14) LS DC Probe Kit      </t>
  </si>
  <si>
    <t xml:space="preserve">Кількість тестів у пакованні – не менше 10
Мішені: ген RB1 (13q14)
До складу набору має входити щонайменше 100 мкл барвника DAPI
</t>
  </si>
  <si>
    <t xml:space="preserve">primeFISH® IGH-cMYC t(8;14) DF TC Probe Kit </t>
  </si>
  <si>
    <t xml:space="preserve">Кількість тестів у пакованні – не менше 10
Мішені: гени IGH, cMYC, центромерна ділянка 8 хромосоми
До складу набору має входити щонайменше 100 мкл барвника DAPI
</t>
  </si>
  <si>
    <t>primeFISH® AFF1-MLL t(4;11) DF DC Probe Kit</t>
  </si>
  <si>
    <t xml:space="preserve">Кількість тестів у пакованні – не менше 10
Мішені: гени AFF1, MLL
До складу набору має входити щонайменше 100 мкл барвника DAPI
</t>
  </si>
  <si>
    <t xml:space="preserve">primeFISH® MLL-MLLT3 t(9;11) DF DC Probe Kit </t>
  </si>
  <si>
    <t xml:space="preserve">Кількість тестів у пакованні – не менше 10
Мішені: гени MLL, MLLT3
До складу набору має входити щонайменше 100 мкл барвника DAPI
</t>
  </si>
  <si>
    <t xml:space="preserve">primeFISH® MLL-MLLT4 t(6;11) DF DC Probe Kit </t>
  </si>
  <si>
    <t xml:space="preserve">Кількість тестів у пакованні – не менше 10
Мішені: гени MLL, MLLT4
До складу набору має входити щонайменше 100 мкл барвника DAPI
</t>
  </si>
  <si>
    <t>primeFISH® MLLT4 (6q26.27) LS DC Probe Kit</t>
  </si>
  <si>
    <t xml:space="preserve">Кількість тестів у пакованні – не менше 10
Мішені: ген MLLT4 (6q26.27)
До складу набору має входити щонайменше 100 мкл барвника DAPI
</t>
  </si>
  <si>
    <t xml:space="preserve">primeFISH® ABL1 Breakapart DC Probe Kit </t>
  </si>
  <si>
    <t xml:space="preserve">Кількість тестів у пакованні – не менше 10
Мішені: ген ABL1
До складу набору має входити щонайменше 100 мкл барвника DAPI
</t>
  </si>
  <si>
    <t xml:space="preserve">primeFISH® PDGFRB (5q32) Breakapart DC Probe Kit </t>
  </si>
  <si>
    <t xml:space="preserve">Кількість тестів у пакованні – не менше 10
Мішені: ген PDGFRB (5q32)
До складу набору має входити щонайменше 100 мкл барвника DAPI
</t>
  </si>
  <si>
    <t>primeFISH® NTRK3 Breakapart DC Prob Kiti</t>
  </si>
  <si>
    <t xml:space="preserve">Кількість тестів у пакованні – не менше 10
Мішені: ген NTRK3
До складу набору має входити щонайменше 100 мкл барвника DAPI
</t>
  </si>
  <si>
    <t xml:space="preserve">primeFISH® IGH-cMYC t(8;14) DF DC Probe Kit </t>
  </si>
  <si>
    <t xml:space="preserve">Кількість тестів у пакованні – не менше 10
Мішені: гени IGH, cMYC
До складу набору має входити щонайменше 100 мкл барвника DAPI
</t>
  </si>
  <si>
    <t>primeFISH® ATM (11q22) LS DC Probe Kit</t>
  </si>
  <si>
    <t xml:space="preserve">Кількість тестів у пакованні – не менше 10
Мішені: ген ATM (11q22)
До складу набору має входити щонайменше 100 мкл барвника DAPI
</t>
  </si>
  <si>
    <t>primeFISH® CLL Probe Set I (del(13q14) (D13S319) / Cent12 - TP53 / ATM - MYB - IGH)</t>
  </si>
  <si>
    <t xml:space="preserve">Кількість тестів у пакованні – не менше 10
Мішені: гени DLEU1, DLEU2, LAMP1, TP53, ATM, MYB, IGH, центромерні ділянки 6 та 12 хромосом
До складу набору має входити щонайменше 100 мкл барвника DAPI
</t>
  </si>
  <si>
    <t>primeFISH® CLL Probe Set II 
 (del(13q14) (D13S319) / Cent12 - ATM / TP53 / Cent17)</t>
  </si>
  <si>
    <t xml:space="preserve">Кількість тестів у пакованні – не менше 10
Мішені: гени DLEU1, DLEU2, TP53, ATM, центромерні ділянки 6 та 17 хромосом
До складу набору має входити щонайменше 100 мкл барвника DAPI
</t>
  </si>
  <si>
    <t>primeFISH® c-MYC (8q24) Breakapart DC Probe Kit</t>
  </si>
  <si>
    <t xml:space="preserve">Кількість тестів у пакованні – не менше 10
Мішені: ген c-MYC (8q24)
До складу набору має входити щонайменше 100 мкл барвника DAPI
</t>
  </si>
  <si>
    <t>primeFISH® IGH (14q32) Breakapart DC Probe Kit</t>
  </si>
  <si>
    <t xml:space="preserve">Кількість тестів у пакованні – не менше 10
Мішені: ген IGH (14q32)
До складу набору має входити щонайменше 100 мкл барвника DAPI
</t>
  </si>
  <si>
    <t>NP-40, 1002-NP</t>
  </si>
  <si>
    <t>Об’єм реагента – не менше 10 мл</t>
  </si>
  <si>
    <t>primeFISH® DAPI Counterstain 1 ml</t>
  </si>
  <si>
    <t>Об’єм реагента – не менше 1 мл</t>
  </si>
  <si>
    <t>ОБГРУНТУВАННЯ закупівлі</t>
  </si>
  <si>
    <t xml:space="preserve">ІНФОРМАЦІЯ
про необхідні технічні, якісні та кількісні характеристики предмету закупівлі   лікарські засоби різні - ДК 021:2015:33690000-3: (Лікарські засоби різні)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</si>
</sst>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_₴_-;\-* #,##0.00_₴_-;_-* &quot;-&quot;??_₴_-;_-@_-"/>
  </numFmts>
  <fonts count="10" x14ac:knownFonts="1">
    <font>
      <sz val="11"/>
      <color theme="1"/>
      <name val="Calibri"/>
      <family val="2"/>
      <scheme val="minor"/>
    </font>
    <font>
      <b/>
      <sz val="11"/>
      <color theme="1"/>
      <name val="Times New Roman"/>
      <family val="1"/>
      <charset val="204"/>
    </font>
    <font>
      <sz val="11"/>
      <color theme="1"/>
      <name val="Times New Roman"/>
      <family val="1"/>
      <charset val="204"/>
    </font>
    <font>
      <sz val="14"/>
      <color theme="1"/>
      <name val="Times New Roman"/>
      <family val="1"/>
      <charset val="204"/>
    </font>
    <font>
      <sz val="14"/>
      <color theme="1"/>
      <name val="Calibri"/>
      <family val="2"/>
    </font>
    <font>
      <b/>
      <sz val="14"/>
      <color theme="1"/>
      <name val="Times New Roman"/>
      <family val="1"/>
      <charset val="204"/>
    </font>
    <font>
      <sz val="11"/>
      <color theme="1"/>
      <name val="Calibri"/>
      <family val="2"/>
      <scheme val="minor"/>
    </font>
    <font>
      <sz val="12"/>
      <color theme="1"/>
      <name val="Times New Roman"/>
      <family val="1"/>
      <charset val="204"/>
    </font>
    <font>
      <b/>
      <sz val="18"/>
      <color theme="1"/>
      <name val="Times New Roman"/>
      <family val="1"/>
      <charset val="204"/>
    </font>
    <font>
      <b/>
      <sz val="18"/>
      <color theme="1"/>
      <name val="Calibri"/>
      <family val="2"/>
      <charset val="20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47">
    <xf numFmtId="0" fontId="0" fillId="0" borderId="0" xfId="0"/>
    <xf numFmtId="0" fontId="2" fillId="0" borderId="0" xfId="0" applyFont="1"/>
    <xf numFmtId="0" fontId="2" fillId="0" borderId="0" xfId="0" applyFont="1" applyAlignment="1">
      <alignment horizontal="center" vertical="center"/>
    </xf>
    <xf numFmtId="165" fontId="2" fillId="0" borderId="0" xfId="0" applyNumberFormat="1" applyFont="1"/>
    <xf numFmtId="0" fontId="0" fillId="0" borderId="0" xfId="0"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xf numFmtId="0" fontId="1" fillId="2" borderId="0" xfId="0" applyFont="1" applyFill="1" applyAlignment="1">
      <alignment vertical="center"/>
    </xf>
    <xf numFmtId="0" fontId="2" fillId="2" borderId="0" xfId="0" applyFont="1" applyFill="1"/>
    <xf numFmtId="0" fontId="5" fillId="2"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0" fontId="3" fillId="2" borderId="0" xfId="0" applyFont="1" applyFill="1" applyAlignment="1">
      <alignment horizontal="center" vertical="center"/>
    </xf>
    <xf numFmtId="4" fontId="7" fillId="0" borderId="0" xfId="0" applyNumberFormat="1" applyFont="1" applyAlignment="1">
      <alignment horizontal="center" vertical="center"/>
    </xf>
    <xf numFmtId="0" fontId="3" fillId="2" borderId="0" xfId="0" applyFont="1" applyFill="1" applyAlignment="1">
      <alignment vertical="center"/>
    </xf>
    <xf numFmtId="0" fontId="5" fillId="2" borderId="0" xfId="0" applyFont="1" applyFill="1"/>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0" xfId="0" applyFont="1" applyFill="1" applyBorder="1" applyAlignment="1">
      <alignment horizontal="left" vertical="top" wrapText="1"/>
    </xf>
    <xf numFmtId="0" fontId="3" fillId="0" borderId="0" xfId="0" applyFont="1" applyFill="1" applyAlignment="1">
      <alignment vertical="center" wrapText="1"/>
    </xf>
    <xf numFmtId="164" fontId="2" fillId="0" borderId="0" xfId="0" applyNumberFormat="1" applyFont="1"/>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5" fillId="0" borderId="0" xfId="0" applyFont="1" applyAlignment="1">
      <alignment horizontal="center" wrapText="1"/>
    </xf>
    <xf numFmtId="0" fontId="5" fillId="2" borderId="0" xfId="0" applyFont="1" applyFill="1" applyAlignment="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5" fillId="0" borderId="0" xfId="0" applyFont="1" applyBorder="1" applyAlignment="1">
      <alignment horizontal="center" wrapText="1"/>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9"/>
  <sheetViews>
    <sheetView tabSelected="1" zoomScale="70" zoomScaleNormal="70" workbookViewId="0">
      <selection activeCell="A9" sqref="A9:M59"/>
    </sheetView>
  </sheetViews>
  <sheetFormatPr defaultRowHeight="15" x14ac:dyDescent="0.25"/>
  <cols>
    <col min="1" max="1" width="6.140625" style="2" customWidth="1"/>
    <col min="2" max="2" width="27.7109375" style="2" customWidth="1"/>
    <col min="3" max="3" width="113.42578125" style="2" customWidth="1"/>
    <col min="4" max="4" width="17.28515625" style="30" customWidth="1"/>
    <col min="5" max="5" width="16.42578125" style="2" customWidth="1"/>
    <col min="6" max="6" width="11.28515625" style="2" customWidth="1"/>
    <col min="7" max="7" width="10.5703125" style="2" customWidth="1"/>
    <col min="8" max="8" width="16.7109375" style="2" customWidth="1"/>
    <col min="9" max="9" width="15.7109375" style="1" customWidth="1"/>
    <col min="10" max="10" width="17.85546875" style="2" customWidth="1"/>
    <col min="11" max="11" width="16.7109375" style="1" customWidth="1"/>
    <col min="12" max="12" width="13.7109375" style="2" customWidth="1"/>
    <col min="13" max="13" width="15.5703125" style="1" customWidth="1"/>
    <col min="14" max="14" width="15.140625" style="2" customWidth="1"/>
    <col min="15" max="15" width="15.7109375" style="1" customWidth="1"/>
    <col min="16" max="16384" width="9.140625" style="1"/>
  </cols>
  <sheetData>
    <row r="1" spans="1:13" ht="23.25" x14ac:dyDescent="0.35">
      <c r="B1" s="44" t="s">
        <v>118</v>
      </c>
      <c r="C1" s="45"/>
      <c r="D1" s="45"/>
      <c r="E1" s="45"/>
      <c r="F1" s="45"/>
      <c r="G1" s="45"/>
      <c r="H1" s="45"/>
      <c r="I1" s="45"/>
      <c r="J1" s="45"/>
      <c r="K1" s="45"/>
      <c r="L1" s="45"/>
      <c r="M1" s="45"/>
    </row>
    <row r="2" spans="1:13" customFormat="1" ht="15" customHeight="1" x14ac:dyDescent="0.25">
      <c r="B2" s="41" t="s">
        <v>119</v>
      </c>
      <c r="C2" s="41"/>
      <c r="D2" s="41"/>
      <c r="E2" s="41"/>
      <c r="F2" s="41"/>
      <c r="G2" s="41"/>
      <c r="H2" s="41"/>
      <c r="I2" s="41"/>
      <c r="J2" s="43"/>
      <c r="K2" s="43"/>
      <c r="L2" s="43"/>
      <c r="M2" s="43"/>
    </row>
    <row r="3" spans="1:13" customFormat="1" ht="15" customHeight="1" x14ac:dyDescent="0.25">
      <c r="B3" s="41"/>
      <c r="C3" s="41"/>
      <c r="D3" s="41"/>
      <c r="E3" s="41"/>
      <c r="F3" s="41"/>
      <c r="G3" s="41"/>
      <c r="H3" s="41"/>
      <c r="I3" s="41"/>
      <c r="J3" s="43"/>
      <c r="K3" s="43"/>
      <c r="L3" s="43"/>
      <c r="M3" s="43"/>
    </row>
    <row r="4" spans="1:13" customFormat="1" ht="15" customHeight="1" x14ac:dyDescent="0.25">
      <c r="B4" s="41"/>
      <c r="C4" s="41"/>
      <c r="D4" s="41"/>
      <c r="E4" s="41"/>
      <c r="F4" s="41"/>
      <c r="G4" s="41"/>
      <c r="H4" s="41"/>
      <c r="I4" s="41"/>
      <c r="J4" s="43"/>
      <c r="K4" s="43"/>
      <c r="L4" s="43"/>
      <c r="M4" s="43"/>
    </row>
    <row r="5" spans="1:13" customFormat="1" ht="15" customHeight="1" x14ac:dyDescent="0.25">
      <c r="B5" s="46"/>
      <c r="C5" s="46"/>
      <c r="D5" s="46"/>
      <c r="E5" s="46"/>
      <c r="F5" s="46"/>
      <c r="G5" s="46"/>
      <c r="H5" s="46"/>
      <c r="I5" s="46"/>
      <c r="J5" s="43"/>
      <c r="K5" s="43"/>
      <c r="L5" s="43"/>
      <c r="M5" s="43"/>
    </row>
    <row r="8" spans="1:13" s="12" customFormat="1" ht="18.75" x14ac:dyDescent="0.25">
      <c r="A8" s="11"/>
      <c r="B8" s="11"/>
      <c r="C8" s="42" t="s">
        <v>6</v>
      </c>
      <c r="D8" s="42"/>
      <c r="E8" s="42"/>
      <c r="F8" s="42"/>
      <c r="G8" s="42"/>
      <c r="H8" s="42"/>
      <c r="I8" s="42"/>
      <c r="J8" s="42"/>
      <c r="K8" s="11"/>
      <c r="L8" s="11"/>
      <c r="M8" s="11"/>
    </row>
    <row r="9" spans="1:13" s="15" customFormat="1" ht="93.75" x14ac:dyDescent="0.25">
      <c r="A9" s="13" t="s">
        <v>0</v>
      </c>
      <c r="B9" s="13" t="s">
        <v>1</v>
      </c>
      <c r="C9" s="13" t="s">
        <v>7</v>
      </c>
      <c r="D9" s="31" t="s">
        <v>5</v>
      </c>
      <c r="E9" s="13" t="s">
        <v>8</v>
      </c>
      <c r="F9" s="13" t="s">
        <v>2</v>
      </c>
      <c r="G9" s="13" t="s">
        <v>3</v>
      </c>
      <c r="H9" s="14" t="s">
        <v>9</v>
      </c>
      <c r="I9" s="13" t="s">
        <v>10</v>
      </c>
      <c r="J9" s="14" t="s">
        <v>11</v>
      </c>
      <c r="K9" s="13" t="s">
        <v>12</v>
      </c>
      <c r="L9" s="14" t="s">
        <v>13</v>
      </c>
      <c r="M9" s="13" t="s">
        <v>14</v>
      </c>
    </row>
    <row r="10" spans="1:13" s="15" customFormat="1" ht="189" x14ac:dyDescent="0.25">
      <c r="A10" s="16">
        <v>1</v>
      </c>
      <c r="B10" s="17" t="s">
        <v>15</v>
      </c>
      <c r="C10" s="18" t="s">
        <v>16</v>
      </c>
      <c r="D10" s="32">
        <v>59586</v>
      </c>
      <c r="E10" s="17" t="s">
        <v>17</v>
      </c>
      <c r="F10" s="17" t="s">
        <v>4</v>
      </c>
      <c r="G10" s="19">
        <v>2</v>
      </c>
      <c r="H10" s="20">
        <v>51000</v>
      </c>
      <c r="I10" s="21">
        <f>G10*H10</f>
        <v>102000</v>
      </c>
      <c r="J10" s="20">
        <v>49000</v>
      </c>
      <c r="K10" s="22">
        <f>G10*J10</f>
        <v>98000</v>
      </c>
      <c r="L10" s="20">
        <f>(H10+J10)/2</f>
        <v>50000</v>
      </c>
      <c r="M10" s="21">
        <f>(I10+K10)/2</f>
        <v>100000</v>
      </c>
    </row>
    <row r="11" spans="1:13" s="15" customFormat="1" ht="173.25" x14ac:dyDescent="0.25">
      <c r="A11" s="16">
        <v>2</v>
      </c>
      <c r="B11" s="17" t="s">
        <v>18</v>
      </c>
      <c r="C11" s="18" t="s">
        <v>19</v>
      </c>
      <c r="D11" s="32">
        <v>62264</v>
      </c>
      <c r="E11" s="17" t="s">
        <v>20</v>
      </c>
      <c r="F11" s="19" t="s">
        <v>4</v>
      </c>
      <c r="G11" s="19">
        <v>3</v>
      </c>
      <c r="H11" s="20">
        <v>68000</v>
      </c>
      <c r="I11" s="21">
        <f t="shared" ref="I11:I58" si="0">G11*H11</f>
        <v>204000</v>
      </c>
      <c r="J11" s="20">
        <v>67062.460000000006</v>
      </c>
      <c r="K11" s="22">
        <f t="shared" ref="K11:K58" si="1">G11*J11</f>
        <v>201187.38</v>
      </c>
      <c r="L11" s="20">
        <f t="shared" ref="L11:M59" si="2">(H11+J11)/2</f>
        <v>67531.23000000001</v>
      </c>
      <c r="M11" s="21">
        <f t="shared" si="2"/>
        <v>202593.69</v>
      </c>
    </row>
    <row r="12" spans="1:13" s="15" customFormat="1" ht="204.75" x14ac:dyDescent="0.25">
      <c r="A12" s="16">
        <v>3</v>
      </c>
      <c r="B12" s="17" t="s">
        <v>21</v>
      </c>
      <c r="C12" s="18" t="s">
        <v>22</v>
      </c>
      <c r="D12" s="32">
        <v>60943</v>
      </c>
      <c r="E12" s="17" t="s">
        <v>20</v>
      </c>
      <c r="F12" s="19" t="s">
        <v>4</v>
      </c>
      <c r="G12" s="19">
        <v>3</v>
      </c>
      <c r="H12" s="20">
        <v>51000</v>
      </c>
      <c r="I12" s="21">
        <f t="shared" si="0"/>
        <v>153000</v>
      </c>
      <c r="J12" s="20">
        <v>50620.42</v>
      </c>
      <c r="K12" s="22">
        <f t="shared" si="1"/>
        <v>151861.26</v>
      </c>
      <c r="L12" s="20">
        <f t="shared" si="2"/>
        <v>50810.21</v>
      </c>
      <c r="M12" s="21">
        <f t="shared" si="2"/>
        <v>152430.63</v>
      </c>
    </row>
    <row r="13" spans="1:13" s="15" customFormat="1" ht="189" x14ac:dyDescent="0.25">
      <c r="A13" s="16">
        <v>4</v>
      </c>
      <c r="B13" s="17" t="s">
        <v>23</v>
      </c>
      <c r="C13" s="23" t="s">
        <v>24</v>
      </c>
      <c r="D13" s="32">
        <v>60943</v>
      </c>
      <c r="E13" s="17" t="s">
        <v>25</v>
      </c>
      <c r="F13" s="19" t="s">
        <v>4</v>
      </c>
      <c r="G13" s="19">
        <v>3</v>
      </c>
      <c r="H13" s="24">
        <v>68000</v>
      </c>
      <c r="I13" s="21">
        <f t="shared" si="0"/>
        <v>204000</v>
      </c>
      <c r="J13" s="24">
        <v>67062.460000000006</v>
      </c>
      <c r="K13" s="22">
        <f t="shared" si="1"/>
        <v>201187.38</v>
      </c>
      <c r="L13" s="20">
        <f t="shared" si="2"/>
        <v>67531.23000000001</v>
      </c>
      <c r="M13" s="21">
        <f t="shared" si="2"/>
        <v>202593.69</v>
      </c>
    </row>
    <row r="14" spans="1:13" s="15" customFormat="1" ht="220.5" x14ac:dyDescent="0.25">
      <c r="A14" s="16">
        <v>5</v>
      </c>
      <c r="B14" s="17" t="s">
        <v>26</v>
      </c>
      <c r="C14" s="23" t="s">
        <v>27</v>
      </c>
      <c r="D14" s="32">
        <v>60943</v>
      </c>
      <c r="E14" s="17" t="s">
        <v>28</v>
      </c>
      <c r="F14" s="19" t="s">
        <v>4</v>
      </c>
      <c r="G14" s="19">
        <v>1</v>
      </c>
      <c r="H14" s="25">
        <v>97500</v>
      </c>
      <c r="I14" s="21">
        <f t="shared" si="0"/>
        <v>97500</v>
      </c>
      <c r="J14" s="25">
        <v>96320</v>
      </c>
      <c r="K14" s="22">
        <f t="shared" si="1"/>
        <v>96320</v>
      </c>
      <c r="L14" s="20">
        <f t="shared" si="2"/>
        <v>96910</v>
      </c>
      <c r="M14" s="21">
        <f t="shared" si="2"/>
        <v>96910</v>
      </c>
    </row>
    <row r="15" spans="1:13" s="26" customFormat="1" ht="173.25" x14ac:dyDescent="0.25">
      <c r="A15" s="16">
        <v>6</v>
      </c>
      <c r="B15" s="17" t="s">
        <v>29</v>
      </c>
      <c r="C15" s="23" t="s">
        <v>30</v>
      </c>
      <c r="D15" s="32">
        <v>60943</v>
      </c>
      <c r="E15" s="17" t="s">
        <v>17</v>
      </c>
      <c r="F15" s="19" t="s">
        <v>4</v>
      </c>
      <c r="G15" s="19">
        <v>2</v>
      </c>
      <c r="H15" s="24">
        <v>59710</v>
      </c>
      <c r="I15" s="21">
        <f t="shared" si="0"/>
        <v>119420</v>
      </c>
      <c r="J15" s="24">
        <v>58721.599999999999</v>
      </c>
      <c r="K15" s="22">
        <f t="shared" si="1"/>
        <v>117443.2</v>
      </c>
      <c r="L15" s="20">
        <f t="shared" si="2"/>
        <v>59215.8</v>
      </c>
      <c r="M15" s="21">
        <f t="shared" si="2"/>
        <v>118431.6</v>
      </c>
    </row>
    <row r="16" spans="1:13" s="26" customFormat="1" ht="204.75" x14ac:dyDescent="0.25">
      <c r="A16" s="16">
        <v>7</v>
      </c>
      <c r="B16" s="17" t="s">
        <v>31</v>
      </c>
      <c r="C16" s="23" t="s">
        <v>32</v>
      </c>
      <c r="D16" s="32">
        <v>60943</v>
      </c>
      <c r="E16" s="17" t="s">
        <v>17</v>
      </c>
      <c r="F16" s="19" t="s">
        <v>4</v>
      </c>
      <c r="G16" s="19">
        <v>4</v>
      </c>
      <c r="H16" s="27">
        <v>66000</v>
      </c>
      <c r="I16" s="21">
        <f t="shared" si="0"/>
        <v>264000</v>
      </c>
      <c r="J16" s="24">
        <v>64960</v>
      </c>
      <c r="K16" s="22">
        <f t="shared" si="1"/>
        <v>259840</v>
      </c>
      <c r="L16" s="20">
        <f t="shared" si="2"/>
        <v>65480</v>
      </c>
      <c r="M16" s="21">
        <f t="shared" si="2"/>
        <v>261920</v>
      </c>
    </row>
    <row r="17" spans="1:13" s="26" customFormat="1" ht="173.25" x14ac:dyDescent="0.25">
      <c r="A17" s="16">
        <v>8</v>
      </c>
      <c r="B17" s="17" t="s">
        <v>33</v>
      </c>
      <c r="C17" s="23" t="s">
        <v>34</v>
      </c>
      <c r="D17" s="32">
        <v>60197</v>
      </c>
      <c r="E17" s="17" t="s">
        <v>17</v>
      </c>
      <c r="F17" s="19" t="s">
        <v>4</v>
      </c>
      <c r="G17" s="19">
        <v>2</v>
      </c>
      <c r="H17" s="24">
        <v>60000</v>
      </c>
      <c r="I17" s="21">
        <f t="shared" si="0"/>
        <v>120000</v>
      </c>
      <c r="J17" s="24">
        <v>58721.599999999999</v>
      </c>
      <c r="K17" s="22">
        <f t="shared" si="1"/>
        <v>117443.2</v>
      </c>
      <c r="L17" s="20">
        <f t="shared" si="2"/>
        <v>59360.800000000003</v>
      </c>
      <c r="M17" s="21">
        <f t="shared" si="2"/>
        <v>118721.60000000001</v>
      </c>
    </row>
    <row r="18" spans="1:13" s="26" customFormat="1" ht="173.25" x14ac:dyDescent="0.25">
      <c r="A18" s="16">
        <v>9</v>
      </c>
      <c r="B18" s="17" t="s">
        <v>35</v>
      </c>
      <c r="C18" s="23" t="s">
        <v>36</v>
      </c>
      <c r="D18" s="32">
        <v>52521</v>
      </c>
      <c r="E18" s="17" t="s">
        <v>17</v>
      </c>
      <c r="F18" s="19" t="s">
        <v>4</v>
      </c>
      <c r="G18" s="19">
        <v>1</v>
      </c>
      <c r="H18" s="24">
        <v>34500</v>
      </c>
      <c r="I18" s="21">
        <f t="shared" si="0"/>
        <v>34500</v>
      </c>
      <c r="J18" s="24">
        <v>37390.080000000002</v>
      </c>
      <c r="K18" s="22">
        <f t="shared" si="1"/>
        <v>37390.080000000002</v>
      </c>
      <c r="L18" s="20">
        <f t="shared" si="2"/>
        <v>35945.040000000001</v>
      </c>
      <c r="M18" s="21">
        <f t="shared" si="2"/>
        <v>35945.040000000001</v>
      </c>
    </row>
    <row r="19" spans="1:13" s="26" customFormat="1" ht="173.25" x14ac:dyDescent="0.25">
      <c r="A19" s="16">
        <v>10</v>
      </c>
      <c r="B19" s="17" t="s">
        <v>37</v>
      </c>
      <c r="C19" s="23" t="s">
        <v>38</v>
      </c>
      <c r="D19" s="32" t="s">
        <v>39</v>
      </c>
      <c r="E19" s="17" t="s">
        <v>28</v>
      </c>
      <c r="F19" s="19" t="s">
        <v>4</v>
      </c>
      <c r="G19" s="19">
        <v>3</v>
      </c>
      <c r="H19" s="24">
        <v>39000</v>
      </c>
      <c r="I19" s="21">
        <f t="shared" si="0"/>
        <v>117000</v>
      </c>
      <c r="J19" s="24">
        <v>37390.080000000002</v>
      </c>
      <c r="K19" s="22">
        <f t="shared" si="1"/>
        <v>112170.24000000001</v>
      </c>
      <c r="L19" s="20">
        <f t="shared" si="2"/>
        <v>38195.040000000001</v>
      </c>
      <c r="M19" s="21">
        <f t="shared" si="2"/>
        <v>114585.12</v>
      </c>
    </row>
    <row r="20" spans="1:13" s="26" customFormat="1" ht="173.25" x14ac:dyDescent="0.25">
      <c r="A20" s="16">
        <v>11</v>
      </c>
      <c r="B20" s="17" t="s">
        <v>40</v>
      </c>
      <c r="C20" s="23" t="s">
        <v>41</v>
      </c>
      <c r="D20" s="32">
        <v>62019</v>
      </c>
      <c r="E20" s="17" t="s">
        <v>17</v>
      </c>
      <c r="F20" s="17" t="s">
        <v>4</v>
      </c>
      <c r="G20" s="19">
        <v>1</v>
      </c>
      <c r="H20" s="24">
        <v>80148.990000000005</v>
      </c>
      <c r="I20" s="21">
        <f t="shared" si="0"/>
        <v>80148.990000000005</v>
      </c>
      <c r="J20" s="24">
        <v>80148.990000000005</v>
      </c>
      <c r="K20" s="22">
        <f t="shared" si="1"/>
        <v>80148.990000000005</v>
      </c>
      <c r="L20" s="20">
        <f t="shared" si="2"/>
        <v>80148.990000000005</v>
      </c>
      <c r="M20" s="21">
        <f t="shared" si="2"/>
        <v>80148.990000000005</v>
      </c>
    </row>
    <row r="21" spans="1:13" s="28" customFormat="1" ht="173.25" x14ac:dyDescent="0.25">
      <c r="A21" s="16">
        <v>12</v>
      </c>
      <c r="B21" s="17" t="s">
        <v>42</v>
      </c>
      <c r="C21" s="23" t="s">
        <v>43</v>
      </c>
      <c r="D21" s="32">
        <v>62019</v>
      </c>
      <c r="E21" s="17" t="s">
        <v>28</v>
      </c>
      <c r="F21" s="19" t="s">
        <v>4</v>
      </c>
      <c r="G21" s="19">
        <v>2</v>
      </c>
      <c r="H21" s="24">
        <v>39000</v>
      </c>
      <c r="I21" s="21">
        <f t="shared" si="0"/>
        <v>78000</v>
      </c>
      <c r="J21" s="24">
        <v>37390.080000000002</v>
      </c>
      <c r="K21" s="22">
        <f t="shared" si="1"/>
        <v>74780.160000000003</v>
      </c>
      <c r="L21" s="20">
        <f t="shared" si="2"/>
        <v>38195.040000000001</v>
      </c>
      <c r="M21" s="21">
        <f t="shared" si="2"/>
        <v>76390.080000000002</v>
      </c>
    </row>
    <row r="22" spans="1:13" s="26" customFormat="1" ht="173.25" x14ac:dyDescent="0.25">
      <c r="A22" s="16">
        <v>13</v>
      </c>
      <c r="B22" s="17" t="s">
        <v>44</v>
      </c>
      <c r="C22" s="18" t="s">
        <v>45</v>
      </c>
      <c r="D22" s="32">
        <v>62019</v>
      </c>
      <c r="E22" s="17" t="s">
        <v>17</v>
      </c>
      <c r="F22" s="19" t="s">
        <v>4</v>
      </c>
      <c r="G22" s="19">
        <v>1</v>
      </c>
      <c r="H22" s="24">
        <v>39000</v>
      </c>
      <c r="I22" s="21">
        <f t="shared" si="0"/>
        <v>39000</v>
      </c>
      <c r="J22" s="24">
        <v>37390.080000000002</v>
      </c>
      <c r="K22" s="22">
        <f t="shared" si="1"/>
        <v>37390.080000000002</v>
      </c>
      <c r="L22" s="20">
        <f t="shared" si="2"/>
        <v>38195.040000000001</v>
      </c>
      <c r="M22" s="21">
        <f t="shared" si="2"/>
        <v>38195.040000000001</v>
      </c>
    </row>
    <row r="23" spans="1:13" s="26" customFormat="1" ht="173.25" x14ac:dyDescent="0.25">
      <c r="A23" s="16">
        <v>14</v>
      </c>
      <c r="B23" s="17" t="s">
        <v>46</v>
      </c>
      <c r="C23" s="18" t="s">
        <v>47</v>
      </c>
      <c r="D23" s="32">
        <v>62019</v>
      </c>
      <c r="E23" s="17" t="s">
        <v>17</v>
      </c>
      <c r="F23" s="19" t="s">
        <v>4</v>
      </c>
      <c r="G23" s="19">
        <v>3</v>
      </c>
      <c r="H23" s="24">
        <v>39000</v>
      </c>
      <c r="I23" s="21">
        <f t="shared" si="0"/>
        <v>117000</v>
      </c>
      <c r="J23" s="24">
        <v>37390.080000000002</v>
      </c>
      <c r="K23" s="22">
        <f t="shared" si="1"/>
        <v>112170.24000000001</v>
      </c>
      <c r="L23" s="20">
        <f t="shared" si="2"/>
        <v>38195.040000000001</v>
      </c>
      <c r="M23" s="21">
        <f t="shared" si="2"/>
        <v>114585.12</v>
      </c>
    </row>
    <row r="24" spans="1:13" s="29" customFormat="1" ht="141.75" x14ac:dyDescent="0.3">
      <c r="A24" s="16">
        <v>15</v>
      </c>
      <c r="B24" s="17" t="s">
        <v>48</v>
      </c>
      <c r="C24" s="17" t="s">
        <v>49</v>
      </c>
      <c r="D24" s="33">
        <v>62019</v>
      </c>
      <c r="E24" s="17" t="s">
        <v>17</v>
      </c>
      <c r="F24" s="19" t="s">
        <v>4</v>
      </c>
      <c r="G24" s="19">
        <v>1</v>
      </c>
      <c r="H24" s="20">
        <v>24600</v>
      </c>
      <c r="I24" s="21">
        <f t="shared" si="0"/>
        <v>24600</v>
      </c>
      <c r="J24" s="20">
        <v>23728.32</v>
      </c>
      <c r="K24" s="22">
        <f t="shared" si="1"/>
        <v>23728.32</v>
      </c>
      <c r="L24" s="20">
        <f t="shared" si="2"/>
        <v>24164.16</v>
      </c>
      <c r="M24" s="21">
        <f t="shared" si="2"/>
        <v>24164.16</v>
      </c>
    </row>
    <row r="25" spans="1:13" s="12" customFormat="1" ht="157.5" x14ac:dyDescent="0.25">
      <c r="A25" s="16">
        <v>16</v>
      </c>
      <c r="B25" s="17" t="s">
        <v>50</v>
      </c>
      <c r="C25" s="17" t="s">
        <v>51</v>
      </c>
      <c r="D25" s="33">
        <v>62019</v>
      </c>
      <c r="E25" s="17" t="s">
        <v>17</v>
      </c>
      <c r="F25" s="19" t="s">
        <v>4</v>
      </c>
      <c r="G25" s="19">
        <v>2</v>
      </c>
      <c r="H25" s="20">
        <v>44200</v>
      </c>
      <c r="I25" s="21">
        <f t="shared" si="0"/>
        <v>88400</v>
      </c>
      <c r="J25" s="20">
        <v>43238.27</v>
      </c>
      <c r="K25" s="22">
        <f t="shared" si="1"/>
        <v>86476.54</v>
      </c>
      <c r="L25" s="20">
        <f t="shared" si="2"/>
        <v>43719.134999999995</v>
      </c>
      <c r="M25" s="21">
        <f t="shared" si="2"/>
        <v>87438.26999999999</v>
      </c>
    </row>
    <row r="26" spans="1:13" s="12" customFormat="1" ht="63" x14ac:dyDescent="0.25">
      <c r="A26" s="16">
        <v>17</v>
      </c>
      <c r="B26" s="17" t="s">
        <v>52</v>
      </c>
      <c r="C26" s="17" t="s">
        <v>53</v>
      </c>
      <c r="D26" s="33">
        <v>60091</v>
      </c>
      <c r="E26" s="17" t="s">
        <v>17</v>
      </c>
      <c r="F26" s="19" t="s">
        <v>4</v>
      </c>
      <c r="G26" s="19">
        <v>3</v>
      </c>
      <c r="H26" s="20">
        <v>13600</v>
      </c>
      <c r="I26" s="21">
        <f t="shared" si="0"/>
        <v>40800</v>
      </c>
      <c r="J26" s="20">
        <v>12701</v>
      </c>
      <c r="K26" s="22">
        <f t="shared" si="1"/>
        <v>38103</v>
      </c>
      <c r="L26" s="20">
        <f t="shared" si="2"/>
        <v>13150.5</v>
      </c>
      <c r="M26" s="21">
        <f t="shared" si="2"/>
        <v>39451.5</v>
      </c>
    </row>
    <row r="27" spans="1:13" s="12" customFormat="1" ht="63" x14ac:dyDescent="0.25">
      <c r="A27" s="16">
        <v>18</v>
      </c>
      <c r="B27" s="17" t="s">
        <v>54</v>
      </c>
      <c r="C27" s="17" t="s">
        <v>55</v>
      </c>
      <c r="D27" s="33">
        <v>60091</v>
      </c>
      <c r="E27" s="17" t="s">
        <v>17</v>
      </c>
      <c r="F27" s="19" t="s">
        <v>4</v>
      </c>
      <c r="G27" s="19">
        <v>3</v>
      </c>
      <c r="H27" s="20">
        <v>17000</v>
      </c>
      <c r="I27" s="21">
        <f t="shared" si="0"/>
        <v>51000</v>
      </c>
      <c r="J27" s="20">
        <v>16511</v>
      </c>
      <c r="K27" s="22">
        <f t="shared" si="1"/>
        <v>49533</v>
      </c>
      <c r="L27" s="20">
        <f t="shared" si="2"/>
        <v>16755.5</v>
      </c>
      <c r="M27" s="21">
        <f t="shared" si="2"/>
        <v>50266.5</v>
      </c>
    </row>
    <row r="28" spans="1:13" s="12" customFormat="1" ht="63" x14ac:dyDescent="0.25">
      <c r="A28" s="16">
        <v>19</v>
      </c>
      <c r="B28" s="17" t="s">
        <v>56</v>
      </c>
      <c r="C28" s="17" t="s">
        <v>57</v>
      </c>
      <c r="D28" s="33">
        <v>60091</v>
      </c>
      <c r="E28" s="17" t="s">
        <v>17</v>
      </c>
      <c r="F28" s="19" t="s">
        <v>4</v>
      </c>
      <c r="G28" s="19">
        <v>4</v>
      </c>
      <c r="H28" s="20">
        <v>15750</v>
      </c>
      <c r="I28" s="21">
        <f t="shared" si="0"/>
        <v>63000</v>
      </c>
      <c r="J28" s="20">
        <v>15241</v>
      </c>
      <c r="K28" s="22">
        <f t="shared" si="1"/>
        <v>60964</v>
      </c>
      <c r="L28" s="20">
        <f t="shared" si="2"/>
        <v>15495.5</v>
      </c>
      <c r="M28" s="21">
        <f t="shared" si="2"/>
        <v>61982</v>
      </c>
    </row>
    <row r="29" spans="1:13" s="12" customFormat="1" ht="63" x14ac:dyDescent="0.25">
      <c r="A29" s="16">
        <v>20</v>
      </c>
      <c r="B29" s="17" t="s">
        <v>58</v>
      </c>
      <c r="C29" s="17" t="s">
        <v>59</v>
      </c>
      <c r="D29" s="33">
        <v>60091</v>
      </c>
      <c r="E29" s="17" t="s">
        <v>17</v>
      </c>
      <c r="F29" s="19" t="s">
        <v>4</v>
      </c>
      <c r="G29" s="19">
        <v>3</v>
      </c>
      <c r="H29" s="20">
        <v>23000</v>
      </c>
      <c r="I29" s="21">
        <f t="shared" si="0"/>
        <v>69000</v>
      </c>
      <c r="J29" s="20">
        <v>22862</v>
      </c>
      <c r="K29" s="22">
        <f t="shared" si="1"/>
        <v>68586</v>
      </c>
      <c r="L29" s="20">
        <f t="shared" si="2"/>
        <v>22931</v>
      </c>
      <c r="M29" s="21">
        <f t="shared" si="2"/>
        <v>68793</v>
      </c>
    </row>
    <row r="30" spans="1:13" s="12" customFormat="1" ht="63" x14ac:dyDescent="0.25">
      <c r="A30" s="16">
        <v>21</v>
      </c>
      <c r="B30" s="17" t="s">
        <v>60</v>
      </c>
      <c r="C30" s="17" t="s">
        <v>61</v>
      </c>
      <c r="D30" s="33">
        <v>60091</v>
      </c>
      <c r="E30" s="17" t="s">
        <v>17</v>
      </c>
      <c r="F30" s="19" t="s">
        <v>4</v>
      </c>
      <c r="G30" s="19">
        <v>2</v>
      </c>
      <c r="H30" s="20">
        <v>14900</v>
      </c>
      <c r="I30" s="21">
        <f t="shared" si="0"/>
        <v>29800</v>
      </c>
      <c r="J30" s="20">
        <v>13971</v>
      </c>
      <c r="K30" s="22">
        <f t="shared" si="1"/>
        <v>27942</v>
      </c>
      <c r="L30" s="20">
        <f t="shared" si="2"/>
        <v>14435.5</v>
      </c>
      <c r="M30" s="21">
        <f t="shared" si="2"/>
        <v>28871</v>
      </c>
    </row>
    <row r="31" spans="1:13" s="12" customFormat="1" ht="63" x14ac:dyDescent="0.25">
      <c r="A31" s="16">
        <v>22</v>
      </c>
      <c r="B31" s="17" t="s">
        <v>62</v>
      </c>
      <c r="C31" s="17" t="s">
        <v>63</v>
      </c>
      <c r="D31" s="33">
        <v>60091</v>
      </c>
      <c r="E31" s="17" t="s">
        <v>17</v>
      </c>
      <c r="F31" s="19" t="s">
        <v>4</v>
      </c>
      <c r="G31" s="19">
        <v>2</v>
      </c>
      <c r="H31" s="20">
        <v>16900</v>
      </c>
      <c r="I31" s="21">
        <f t="shared" si="0"/>
        <v>33800</v>
      </c>
      <c r="J31" s="20">
        <v>15241</v>
      </c>
      <c r="K31" s="22">
        <f t="shared" si="1"/>
        <v>30482</v>
      </c>
      <c r="L31" s="20">
        <f t="shared" si="2"/>
        <v>16070.5</v>
      </c>
      <c r="M31" s="21">
        <f t="shared" si="2"/>
        <v>32141</v>
      </c>
    </row>
    <row r="32" spans="1:13" s="12" customFormat="1" ht="63" x14ac:dyDescent="0.25">
      <c r="A32" s="16">
        <v>23</v>
      </c>
      <c r="B32" s="17" t="s">
        <v>64</v>
      </c>
      <c r="C32" s="17" t="s">
        <v>65</v>
      </c>
      <c r="D32" s="33">
        <v>60091</v>
      </c>
      <c r="E32" s="17" t="s">
        <v>17</v>
      </c>
      <c r="F32" s="19" t="s">
        <v>4</v>
      </c>
      <c r="G32" s="19">
        <v>2</v>
      </c>
      <c r="H32" s="20">
        <v>16900</v>
      </c>
      <c r="I32" s="21">
        <f>G32*H32</f>
        <v>33800</v>
      </c>
      <c r="J32" s="20">
        <v>15241</v>
      </c>
      <c r="K32" s="22">
        <f t="shared" si="1"/>
        <v>30482</v>
      </c>
      <c r="L32" s="20">
        <f t="shared" si="2"/>
        <v>16070.5</v>
      </c>
      <c r="M32" s="21">
        <f t="shared" si="2"/>
        <v>32141</v>
      </c>
    </row>
    <row r="33" spans="1:13" s="12" customFormat="1" ht="63" x14ac:dyDescent="0.25">
      <c r="A33" s="16">
        <v>24</v>
      </c>
      <c r="B33" s="17" t="s">
        <v>66</v>
      </c>
      <c r="C33" s="17" t="s">
        <v>67</v>
      </c>
      <c r="D33" s="33">
        <v>60091</v>
      </c>
      <c r="E33" s="17" t="s">
        <v>17</v>
      </c>
      <c r="F33" s="19" t="s">
        <v>4</v>
      </c>
      <c r="G33" s="19">
        <v>3</v>
      </c>
      <c r="H33" s="20">
        <v>16900</v>
      </c>
      <c r="I33" s="21">
        <f t="shared" si="0"/>
        <v>50700</v>
      </c>
      <c r="J33" s="20">
        <v>15241</v>
      </c>
      <c r="K33" s="22">
        <f t="shared" si="1"/>
        <v>45723</v>
      </c>
      <c r="L33" s="20">
        <f t="shared" si="2"/>
        <v>16070.5</v>
      </c>
      <c r="M33" s="21">
        <f t="shared" si="2"/>
        <v>48211.5</v>
      </c>
    </row>
    <row r="34" spans="1:13" s="12" customFormat="1" ht="63" x14ac:dyDescent="0.25">
      <c r="A34" s="16">
        <v>25</v>
      </c>
      <c r="B34" s="17" t="s">
        <v>68</v>
      </c>
      <c r="C34" s="17" t="s">
        <v>69</v>
      </c>
      <c r="D34" s="33">
        <v>60091</v>
      </c>
      <c r="E34" s="17" t="s">
        <v>17</v>
      </c>
      <c r="F34" s="19" t="s">
        <v>4</v>
      </c>
      <c r="G34" s="19">
        <v>5</v>
      </c>
      <c r="H34" s="20">
        <v>13700</v>
      </c>
      <c r="I34" s="21">
        <f t="shared" si="0"/>
        <v>68500</v>
      </c>
      <c r="J34" s="20">
        <v>12701</v>
      </c>
      <c r="K34" s="22">
        <f t="shared" si="1"/>
        <v>63505</v>
      </c>
      <c r="L34" s="20">
        <f t="shared" si="2"/>
        <v>13200.5</v>
      </c>
      <c r="M34" s="21">
        <f t="shared" si="2"/>
        <v>66002.5</v>
      </c>
    </row>
    <row r="35" spans="1:13" s="12" customFormat="1" ht="63" x14ac:dyDescent="0.25">
      <c r="A35" s="16">
        <v>26</v>
      </c>
      <c r="B35" s="17" t="s">
        <v>70</v>
      </c>
      <c r="C35" s="17" t="s">
        <v>71</v>
      </c>
      <c r="D35" s="33">
        <v>60091</v>
      </c>
      <c r="E35" s="17" t="s">
        <v>17</v>
      </c>
      <c r="F35" s="19" t="s">
        <v>4</v>
      </c>
      <c r="G35" s="19">
        <v>2</v>
      </c>
      <c r="H35" s="20">
        <v>9300</v>
      </c>
      <c r="I35" s="21">
        <f t="shared" si="0"/>
        <v>18600</v>
      </c>
      <c r="J35" s="20">
        <v>8891</v>
      </c>
      <c r="K35" s="22">
        <f t="shared" si="1"/>
        <v>17782</v>
      </c>
      <c r="L35" s="20">
        <f t="shared" si="2"/>
        <v>9095.5</v>
      </c>
      <c r="M35" s="21">
        <f t="shared" si="2"/>
        <v>18191</v>
      </c>
    </row>
    <row r="36" spans="1:13" s="12" customFormat="1" ht="63" x14ac:dyDescent="0.25">
      <c r="A36" s="16">
        <v>27</v>
      </c>
      <c r="B36" s="17" t="s">
        <v>72</v>
      </c>
      <c r="C36" s="17" t="s">
        <v>73</v>
      </c>
      <c r="D36" s="33">
        <v>60091</v>
      </c>
      <c r="E36" s="17" t="s">
        <v>17</v>
      </c>
      <c r="F36" s="19" t="s">
        <v>4</v>
      </c>
      <c r="G36" s="19">
        <v>1</v>
      </c>
      <c r="H36" s="20">
        <v>14500</v>
      </c>
      <c r="I36" s="21">
        <f t="shared" si="0"/>
        <v>14500</v>
      </c>
      <c r="J36" s="20">
        <v>13971</v>
      </c>
      <c r="K36" s="22">
        <f t="shared" si="1"/>
        <v>13971</v>
      </c>
      <c r="L36" s="20">
        <f t="shared" si="2"/>
        <v>14235.5</v>
      </c>
      <c r="M36" s="21">
        <f t="shared" si="2"/>
        <v>14235.5</v>
      </c>
    </row>
    <row r="37" spans="1:13" s="12" customFormat="1" ht="63" x14ac:dyDescent="0.25">
      <c r="A37" s="16">
        <v>28</v>
      </c>
      <c r="B37" s="17" t="s">
        <v>74</v>
      </c>
      <c r="C37" s="17" t="s">
        <v>75</v>
      </c>
      <c r="D37" s="33">
        <v>60091</v>
      </c>
      <c r="E37" s="17" t="s">
        <v>17</v>
      </c>
      <c r="F37" s="19" t="s">
        <v>4</v>
      </c>
      <c r="G37" s="19">
        <v>1</v>
      </c>
      <c r="H37" s="20">
        <v>22200</v>
      </c>
      <c r="I37" s="21">
        <f t="shared" si="0"/>
        <v>22200</v>
      </c>
      <c r="J37" s="20">
        <v>21639</v>
      </c>
      <c r="K37" s="22">
        <f t="shared" si="1"/>
        <v>21639</v>
      </c>
      <c r="L37" s="20">
        <f t="shared" si="2"/>
        <v>21919.5</v>
      </c>
      <c r="M37" s="21">
        <f t="shared" si="2"/>
        <v>21919.5</v>
      </c>
    </row>
    <row r="38" spans="1:13" s="12" customFormat="1" ht="63" x14ac:dyDescent="0.25">
      <c r="A38" s="16">
        <v>29</v>
      </c>
      <c r="B38" s="17" t="s">
        <v>76</v>
      </c>
      <c r="C38" s="17" t="s">
        <v>77</v>
      </c>
      <c r="D38" s="33">
        <v>60091</v>
      </c>
      <c r="E38" s="17" t="s">
        <v>17</v>
      </c>
      <c r="F38" s="19" t="s">
        <v>4</v>
      </c>
      <c r="G38" s="19">
        <v>1</v>
      </c>
      <c r="H38" s="20">
        <v>14000</v>
      </c>
      <c r="I38" s="21">
        <f t="shared" si="0"/>
        <v>14000</v>
      </c>
      <c r="J38" s="20">
        <v>13971</v>
      </c>
      <c r="K38" s="22">
        <f t="shared" si="1"/>
        <v>13971</v>
      </c>
      <c r="L38" s="20">
        <f t="shared" si="2"/>
        <v>13985.5</v>
      </c>
      <c r="M38" s="21">
        <f t="shared" si="2"/>
        <v>13985.5</v>
      </c>
    </row>
    <row r="39" spans="1:13" s="12" customFormat="1" ht="63" x14ac:dyDescent="0.25">
      <c r="A39" s="16">
        <v>30</v>
      </c>
      <c r="B39" s="17" t="s">
        <v>78</v>
      </c>
      <c r="C39" s="17" t="s">
        <v>79</v>
      </c>
      <c r="D39" s="33">
        <v>60091</v>
      </c>
      <c r="E39" s="17" t="s">
        <v>17</v>
      </c>
      <c r="F39" s="19" t="s">
        <v>4</v>
      </c>
      <c r="G39" s="19">
        <v>1</v>
      </c>
      <c r="H39" s="20">
        <v>17000</v>
      </c>
      <c r="I39" s="21">
        <f t="shared" si="0"/>
        <v>17000</v>
      </c>
      <c r="J39" s="20">
        <v>15241</v>
      </c>
      <c r="K39" s="22">
        <f t="shared" si="1"/>
        <v>15241</v>
      </c>
      <c r="L39" s="20">
        <f t="shared" si="2"/>
        <v>16120.5</v>
      </c>
      <c r="M39" s="21">
        <f t="shared" si="2"/>
        <v>16120.5</v>
      </c>
    </row>
    <row r="40" spans="1:13" s="12" customFormat="1" ht="63" x14ac:dyDescent="0.25">
      <c r="A40" s="16">
        <v>31</v>
      </c>
      <c r="B40" s="17" t="s">
        <v>80</v>
      </c>
      <c r="C40" s="17" t="s">
        <v>81</v>
      </c>
      <c r="D40" s="33">
        <v>60091</v>
      </c>
      <c r="E40" s="17" t="s">
        <v>17</v>
      </c>
      <c r="F40" s="19" t="s">
        <v>4</v>
      </c>
      <c r="G40" s="19">
        <v>1</v>
      </c>
      <c r="H40" s="20">
        <v>21000</v>
      </c>
      <c r="I40" s="21">
        <f t="shared" si="0"/>
        <v>21000</v>
      </c>
      <c r="J40" s="20">
        <v>20321.28</v>
      </c>
      <c r="K40" s="22">
        <f t="shared" si="1"/>
        <v>20321.28</v>
      </c>
      <c r="L40" s="20">
        <f t="shared" si="2"/>
        <v>20660.64</v>
      </c>
      <c r="M40" s="21">
        <f t="shared" si="2"/>
        <v>20660.64</v>
      </c>
    </row>
    <row r="41" spans="1:13" s="12" customFormat="1" ht="63" x14ac:dyDescent="0.25">
      <c r="A41" s="16">
        <v>32</v>
      </c>
      <c r="B41" s="17" t="s">
        <v>82</v>
      </c>
      <c r="C41" s="17" t="s">
        <v>83</v>
      </c>
      <c r="D41" s="33">
        <v>60091</v>
      </c>
      <c r="E41" s="17" t="s">
        <v>17</v>
      </c>
      <c r="F41" s="19" t="s">
        <v>4</v>
      </c>
      <c r="G41" s="19">
        <v>1</v>
      </c>
      <c r="H41" s="20">
        <v>15700</v>
      </c>
      <c r="I41" s="21">
        <f t="shared" si="0"/>
        <v>15700</v>
      </c>
      <c r="J41" s="20">
        <v>15241</v>
      </c>
      <c r="K41" s="22">
        <f t="shared" si="1"/>
        <v>15241</v>
      </c>
      <c r="L41" s="20">
        <f t="shared" si="2"/>
        <v>15470.5</v>
      </c>
      <c r="M41" s="21">
        <f t="shared" si="2"/>
        <v>15470.5</v>
      </c>
    </row>
    <row r="42" spans="1:13" s="12" customFormat="1" ht="63" x14ac:dyDescent="0.25">
      <c r="A42" s="16">
        <v>33</v>
      </c>
      <c r="B42" s="17" t="s">
        <v>84</v>
      </c>
      <c r="C42" s="17" t="s">
        <v>85</v>
      </c>
      <c r="D42" s="33">
        <v>60091</v>
      </c>
      <c r="E42" s="17" t="s">
        <v>17</v>
      </c>
      <c r="F42" s="19" t="s">
        <v>4</v>
      </c>
      <c r="G42" s="19">
        <v>1</v>
      </c>
      <c r="H42" s="20">
        <v>19000</v>
      </c>
      <c r="I42" s="21">
        <f>G42*H42</f>
        <v>19000</v>
      </c>
      <c r="J42" s="20">
        <v>17781.12</v>
      </c>
      <c r="K42" s="22">
        <f t="shared" si="1"/>
        <v>17781.12</v>
      </c>
      <c r="L42" s="20">
        <f t="shared" si="2"/>
        <v>18390.559999999998</v>
      </c>
      <c r="M42" s="21">
        <f t="shared" si="2"/>
        <v>18390.559999999998</v>
      </c>
    </row>
    <row r="43" spans="1:13" s="12" customFormat="1" ht="63" x14ac:dyDescent="0.25">
      <c r="A43" s="16">
        <v>34</v>
      </c>
      <c r="B43" s="17" t="s">
        <v>86</v>
      </c>
      <c r="C43" s="17" t="s">
        <v>87</v>
      </c>
      <c r="D43" s="33">
        <v>60091</v>
      </c>
      <c r="E43" s="17" t="s">
        <v>17</v>
      </c>
      <c r="F43" s="19" t="s">
        <v>4</v>
      </c>
      <c r="G43" s="19">
        <v>2</v>
      </c>
      <c r="H43" s="20">
        <v>22500</v>
      </c>
      <c r="I43" s="21">
        <f t="shared" si="0"/>
        <v>45000</v>
      </c>
      <c r="J43" s="20">
        <v>21592</v>
      </c>
      <c r="K43" s="22">
        <f t="shared" si="1"/>
        <v>43184</v>
      </c>
      <c r="L43" s="20">
        <f t="shared" si="2"/>
        <v>22046</v>
      </c>
      <c r="M43" s="21">
        <f t="shared" si="2"/>
        <v>44092</v>
      </c>
    </row>
    <row r="44" spans="1:13" s="12" customFormat="1" ht="63" x14ac:dyDescent="0.25">
      <c r="A44" s="16">
        <v>35</v>
      </c>
      <c r="B44" s="17" t="s">
        <v>88</v>
      </c>
      <c r="C44" s="17" t="s">
        <v>89</v>
      </c>
      <c r="D44" s="33">
        <v>60091</v>
      </c>
      <c r="E44" s="17" t="s">
        <v>17</v>
      </c>
      <c r="F44" s="19" t="s">
        <v>4</v>
      </c>
      <c r="G44" s="19">
        <v>2</v>
      </c>
      <c r="H44" s="20">
        <v>16000</v>
      </c>
      <c r="I44" s="21">
        <f t="shared" si="0"/>
        <v>32000</v>
      </c>
      <c r="J44" s="20">
        <v>15241</v>
      </c>
      <c r="K44" s="22">
        <f t="shared" si="1"/>
        <v>30482</v>
      </c>
      <c r="L44" s="20">
        <f t="shared" si="2"/>
        <v>15620.5</v>
      </c>
      <c r="M44" s="21">
        <f t="shared" si="2"/>
        <v>31241</v>
      </c>
    </row>
    <row r="45" spans="1:13" s="12" customFormat="1" ht="63" x14ac:dyDescent="0.25">
      <c r="A45" s="16">
        <v>36</v>
      </c>
      <c r="B45" s="17" t="s">
        <v>90</v>
      </c>
      <c r="C45" s="17" t="s">
        <v>91</v>
      </c>
      <c r="D45" s="33">
        <v>60091</v>
      </c>
      <c r="E45" s="17" t="s">
        <v>17</v>
      </c>
      <c r="F45" s="19" t="s">
        <v>4</v>
      </c>
      <c r="G45" s="19">
        <v>2</v>
      </c>
      <c r="H45" s="20">
        <v>16000</v>
      </c>
      <c r="I45" s="21">
        <f t="shared" si="0"/>
        <v>32000</v>
      </c>
      <c r="J45" s="20">
        <v>15241</v>
      </c>
      <c r="K45" s="22">
        <f t="shared" si="1"/>
        <v>30482</v>
      </c>
      <c r="L45" s="20">
        <f t="shared" si="2"/>
        <v>15620.5</v>
      </c>
      <c r="M45" s="21">
        <f t="shared" si="2"/>
        <v>31241</v>
      </c>
    </row>
    <row r="46" spans="1:13" s="12" customFormat="1" ht="63" x14ac:dyDescent="0.25">
      <c r="A46" s="16">
        <v>37</v>
      </c>
      <c r="B46" s="17" t="s">
        <v>92</v>
      </c>
      <c r="C46" s="17" t="s">
        <v>93</v>
      </c>
      <c r="D46" s="33">
        <v>60091</v>
      </c>
      <c r="E46" s="17" t="s">
        <v>17</v>
      </c>
      <c r="F46" s="19" t="s">
        <v>4</v>
      </c>
      <c r="G46" s="19">
        <v>2</v>
      </c>
      <c r="H46" s="20">
        <v>16000</v>
      </c>
      <c r="I46" s="21">
        <f t="shared" si="0"/>
        <v>32000</v>
      </c>
      <c r="J46" s="20">
        <v>15241</v>
      </c>
      <c r="K46" s="22">
        <f t="shared" si="1"/>
        <v>30482</v>
      </c>
      <c r="L46" s="20">
        <f t="shared" si="2"/>
        <v>15620.5</v>
      </c>
      <c r="M46" s="21">
        <f t="shared" si="2"/>
        <v>31241</v>
      </c>
    </row>
    <row r="47" spans="1:13" s="12" customFormat="1" ht="63" x14ac:dyDescent="0.25">
      <c r="A47" s="16">
        <v>38</v>
      </c>
      <c r="B47" s="17" t="s">
        <v>94</v>
      </c>
      <c r="C47" s="17" t="s">
        <v>95</v>
      </c>
      <c r="D47" s="33">
        <v>60091</v>
      </c>
      <c r="E47" s="17" t="s">
        <v>17</v>
      </c>
      <c r="F47" s="19" t="s">
        <v>4</v>
      </c>
      <c r="G47" s="19">
        <v>1</v>
      </c>
      <c r="H47" s="20">
        <v>15000</v>
      </c>
      <c r="I47" s="21">
        <f t="shared" si="0"/>
        <v>15000</v>
      </c>
      <c r="J47" s="20">
        <v>13971</v>
      </c>
      <c r="K47" s="22">
        <f t="shared" si="1"/>
        <v>13971</v>
      </c>
      <c r="L47" s="20">
        <f t="shared" si="2"/>
        <v>14485.5</v>
      </c>
      <c r="M47" s="21">
        <f t="shared" si="2"/>
        <v>14485.5</v>
      </c>
    </row>
    <row r="48" spans="1:13" s="12" customFormat="1" ht="63" x14ac:dyDescent="0.25">
      <c r="A48" s="16">
        <v>39</v>
      </c>
      <c r="B48" s="17" t="s">
        <v>96</v>
      </c>
      <c r="C48" s="17" t="s">
        <v>97</v>
      </c>
      <c r="D48" s="33">
        <v>60091</v>
      </c>
      <c r="E48" s="17" t="s">
        <v>17</v>
      </c>
      <c r="F48" s="19" t="s">
        <v>4</v>
      </c>
      <c r="G48" s="19">
        <v>2</v>
      </c>
      <c r="H48" s="20">
        <v>16000</v>
      </c>
      <c r="I48" s="21">
        <f t="shared" si="0"/>
        <v>32000</v>
      </c>
      <c r="J48" s="20">
        <v>15241</v>
      </c>
      <c r="K48" s="22">
        <f t="shared" si="1"/>
        <v>30482</v>
      </c>
      <c r="L48" s="20">
        <f t="shared" si="2"/>
        <v>15620.5</v>
      </c>
      <c r="M48" s="21">
        <f t="shared" si="2"/>
        <v>31241</v>
      </c>
    </row>
    <row r="49" spans="1:15" s="12" customFormat="1" ht="63" x14ac:dyDescent="0.25">
      <c r="A49" s="16">
        <v>40</v>
      </c>
      <c r="B49" s="17" t="s">
        <v>98</v>
      </c>
      <c r="C49" s="17" t="s">
        <v>99</v>
      </c>
      <c r="D49" s="33">
        <v>60091</v>
      </c>
      <c r="E49" s="17" t="s">
        <v>17</v>
      </c>
      <c r="F49" s="19" t="s">
        <v>4</v>
      </c>
      <c r="G49" s="19">
        <v>2</v>
      </c>
      <c r="H49" s="20">
        <v>15000</v>
      </c>
      <c r="I49" s="21">
        <f t="shared" si="0"/>
        <v>30000</v>
      </c>
      <c r="J49" s="20">
        <v>13971</v>
      </c>
      <c r="K49" s="22">
        <f t="shared" si="1"/>
        <v>27942</v>
      </c>
      <c r="L49" s="20">
        <f t="shared" si="2"/>
        <v>14485.5</v>
      </c>
      <c r="M49" s="21">
        <f t="shared" si="2"/>
        <v>28971</v>
      </c>
    </row>
    <row r="50" spans="1:15" s="12" customFormat="1" ht="63" x14ac:dyDescent="0.25">
      <c r="A50" s="16">
        <v>41</v>
      </c>
      <c r="B50" s="17" t="s">
        <v>100</v>
      </c>
      <c r="C50" s="17" t="s">
        <v>101</v>
      </c>
      <c r="D50" s="33">
        <v>60091</v>
      </c>
      <c r="E50" s="17" t="s">
        <v>17</v>
      </c>
      <c r="F50" s="19" t="s">
        <v>4</v>
      </c>
      <c r="G50" s="19">
        <v>2</v>
      </c>
      <c r="H50" s="20">
        <v>23500</v>
      </c>
      <c r="I50" s="21">
        <f t="shared" si="0"/>
        <v>47000</v>
      </c>
      <c r="J50" s="20">
        <v>22862</v>
      </c>
      <c r="K50" s="22">
        <f t="shared" si="1"/>
        <v>45724</v>
      </c>
      <c r="L50" s="20">
        <f t="shared" si="2"/>
        <v>23181</v>
      </c>
      <c r="M50" s="21">
        <f t="shared" si="2"/>
        <v>46362</v>
      </c>
    </row>
    <row r="51" spans="1:15" s="12" customFormat="1" ht="63" x14ac:dyDescent="0.25">
      <c r="A51" s="16">
        <v>42</v>
      </c>
      <c r="B51" s="17" t="s">
        <v>102</v>
      </c>
      <c r="C51" s="17" t="s">
        <v>103</v>
      </c>
      <c r="D51" s="33">
        <v>60091</v>
      </c>
      <c r="E51" s="17" t="s">
        <v>17</v>
      </c>
      <c r="F51" s="19" t="s">
        <v>4</v>
      </c>
      <c r="G51" s="19">
        <v>2</v>
      </c>
      <c r="H51" s="20">
        <v>18300</v>
      </c>
      <c r="I51" s="21">
        <f t="shared" si="0"/>
        <v>36600</v>
      </c>
      <c r="J51" s="20">
        <v>17782</v>
      </c>
      <c r="K51" s="22">
        <f t="shared" si="1"/>
        <v>35564</v>
      </c>
      <c r="L51" s="20">
        <f t="shared" si="2"/>
        <v>18041</v>
      </c>
      <c r="M51" s="21">
        <f t="shared" si="2"/>
        <v>36082</v>
      </c>
    </row>
    <row r="52" spans="1:15" s="12" customFormat="1" ht="63" x14ac:dyDescent="0.25">
      <c r="A52" s="16">
        <v>43</v>
      </c>
      <c r="B52" s="17" t="s">
        <v>104</v>
      </c>
      <c r="C52" s="17" t="s">
        <v>105</v>
      </c>
      <c r="D52" s="33">
        <v>60091</v>
      </c>
      <c r="E52" s="17" t="s">
        <v>17</v>
      </c>
      <c r="F52" s="19" t="s">
        <v>4</v>
      </c>
      <c r="G52" s="19">
        <v>2</v>
      </c>
      <c r="H52" s="20">
        <v>14000</v>
      </c>
      <c r="I52" s="21">
        <f t="shared" si="0"/>
        <v>28000</v>
      </c>
      <c r="J52" s="20">
        <v>12701</v>
      </c>
      <c r="K52" s="22">
        <f t="shared" si="1"/>
        <v>25402</v>
      </c>
      <c r="L52" s="20">
        <f t="shared" si="2"/>
        <v>13350.5</v>
      </c>
      <c r="M52" s="21">
        <f t="shared" si="2"/>
        <v>26701</v>
      </c>
    </row>
    <row r="53" spans="1:15" s="12" customFormat="1" ht="63" x14ac:dyDescent="0.25">
      <c r="A53" s="16">
        <v>44</v>
      </c>
      <c r="B53" s="17" t="s">
        <v>106</v>
      </c>
      <c r="C53" s="17" t="s">
        <v>107</v>
      </c>
      <c r="D53" s="33">
        <v>60091</v>
      </c>
      <c r="E53" s="17" t="s">
        <v>17</v>
      </c>
      <c r="F53" s="19" t="s">
        <v>4</v>
      </c>
      <c r="G53" s="19">
        <v>2</v>
      </c>
      <c r="H53" s="20">
        <v>34100</v>
      </c>
      <c r="I53" s="21">
        <f t="shared" si="0"/>
        <v>68200</v>
      </c>
      <c r="J53" s="20">
        <v>33023</v>
      </c>
      <c r="K53" s="22">
        <f t="shared" si="1"/>
        <v>66046</v>
      </c>
      <c r="L53" s="20">
        <f t="shared" si="2"/>
        <v>33561.5</v>
      </c>
      <c r="M53" s="21">
        <f t="shared" si="2"/>
        <v>67123</v>
      </c>
    </row>
    <row r="54" spans="1:15" s="12" customFormat="1" ht="78.75" x14ac:dyDescent="0.25">
      <c r="A54" s="16">
        <v>45</v>
      </c>
      <c r="B54" s="17" t="s">
        <v>108</v>
      </c>
      <c r="C54" s="17" t="s">
        <v>109</v>
      </c>
      <c r="D54" s="33">
        <v>60091</v>
      </c>
      <c r="E54" s="17" t="s">
        <v>17</v>
      </c>
      <c r="F54" s="19" t="s">
        <v>4</v>
      </c>
      <c r="G54" s="19">
        <v>2</v>
      </c>
      <c r="H54" s="20">
        <v>29600</v>
      </c>
      <c r="I54" s="21">
        <f t="shared" si="0"/>
        <v>59200</v>
      </c>
      <c r="J54" s="20">
        <v>27942</v>
      </c>
      <c r="K54" s="22">
        <f t="shared" si="1"/>
        <v>55884</v>
      </c>
      <c r="L54" s="20">
        <f t="shared" si="2"/>
        <v>28771</v>
      </c>
      <c r="M54" s="21">
        <f t="shared" si="2"/>
        <v>57542</v>
      </c>
    </row>
    <row r="55" spans="1:15" s="12" customFormat="1" ht="63" x14ac:dyDescent="0.25">
      <c r="A55" s="16">
        <v>46</v>
      </c>
      <c r="B55" s="17" t="s">
        <v>110</v>
      </c>
      <c r="C55" s="17" t="s">
        <v>111</v>
      </c>
      <c r="D55" s="33">
        <v>60091</v>
      </c>
      <c r="E55" s="17" t="s">
        <v>17</v>
      </c>
      <c r="F55" s="19" t="s">
        <v>4</v>
      </c>
      <c r="G55" s="19">
        <v>2</v>
      </c>
      <c r="H55" s="20">
        <v>16000</v>
      </c>
      <c r="I55" s="21">
        <f t="shared" si="0"/>
        <v>32000</v>
      </c>
      <c r="J55" s="20">
        <v>15241</v>
      </c>
      <c r="K55" s="22">
        <f t="shared" si="1"/>
        <v>30482</v>
      </c>
      <c r="L55" s="20">
        <f t="shared" si="2"/>
        <v>15620.5</v>
      </c>
      <c r="M55" s="21">
        <f t="shared" si="2"/>
        <v>31241</v>
      </c>
    </row>
    <row r="56" spans="1:15" s="12" customFormat="1" ht="63" x14ac:dyDescent="0.25">
      <c r="A56" s="16">
        <v>47</v>
      </c>
      <c r="B56" s="17" t="s">
        <v>112</v>
      </c>
      <c r="C56" s="17" t="s">
        <v>113</v>
      </c>
      <c r="D56" s="33">
        <v>60091</v>
      </c>
      <c r="E56" s="17" t="s">
        <v>17</v>
      </c>
      <c r="F56" s="19" t="s">
        <v>4</v>
      </c>
      <c r="G56" s="19">
        <v>2</v>
      </c>
      <c r="H56" s="20">
        <v>16000</v>
      </c>
      <c r="I56" s="21">
        <f t="shared" si="0"/>
        <v>32000</v>
      </c>
      <c r="J56" s="20">
        <v>15241</v>
      </c>
      <c r="K56" s="22">
        <f t="shared" si="1"/>
        <v>30482</v>
      </c>
      <c r="L56" s="20">
        <f t="shared" si="2"/>
        <v>15620.5</v>
      </c>
      <c r="M56" s="21">
        <f t="shared" si="2"/>
        <v>31241</v>
      </c>
    </row>
    <row r="57" spans="1:15" s="12" customFormat="1" ht="18.75" x14ac:dyDescent="0.25">
      <c r="A57" s="16">
        <v>48</v>
      </c>
      <c r="B57" s="17" t="s">
        <v>114</v>
      </c>
      <c r="C57" s="19" t="s">
        <v>115</v>
      </c>
      <c r="D57" s="33">
        <v>60091</v>
      </c>
      <c r="E57" s="17" t="s">
        <v>17</v>
      </c>
      <c r="F57" s="19" t="s">
        <v>4</v>
      </c>
      <c r="G57" s="19">
        <v>12</v>
      </c>
      <c r="H57" s="20">
        <v>1710</v>
      </c>
      <c r="I57" s="21">
        <f t="shared" si="0"/>
        <v>20520</v>
      </c>
      <c r="J57" s="20">
        <v>1412</v>
      </c>
      <c r="K57" s="22">
        <f t="shared" si="1"/>
        <v>16944</v>
      </c>
      <c r="L57" s="20">
        <f t="shared" si="2"/>
        <v>1561</v>
      </c>
      <c r="M57" s="21">
        <f t="shared" si="2"/>
        <v>18732</v>
      </c>
    </row>
    <row r="58" spans="1:15" s="12" customFormat="1" ht="31.5" x14ac:dyDescent="0.25">
      <c r="A58" s="16">
        <v>49</v>
      </c>
      <c r="B58" s="17" t="s">
        <v>116</v>
      </c>
      <c r="C58" s="19" t="s">
        <v>117</v>
      </c>
      <c r="D58" s="33">
        <v>60091</v>
      </c>
      <c r="E58" s="17" t="s">
        <v>17</v>
      </c>
      <c r="F58" s="19" t="s">
        <v>4</v>
      </c>
      <c r="G58" s="19">
        <v>12</v>
      </c>
      <c r="H58" s="20">
        <v>5100</v>
      </c>
      <c r="I58" s="21">
        <f t="shared" si="0"/>
        <v>61200</v>
      </c>
      <c r="J58" s="20">
        <v>4704</v>
      </c>
      <c r="K58" s="22">
        <f t="shared" si="1"/>
        <v>56448</v>
      </c>
      <c r="L58" s="20">
        <f t="shared" si="2"/>
        <v>4902</v>
      </c>
      <c r="M58" s="21">
        <f t="shared" si="2"/>
        <v>58824</v>
      </c>
    </row>
    <row r="59" spans="1:15" x14ac:dyDescent="0.25">
      <c r="I59" s="3">
        <f>SUM(I10:I58)</f>
        <v>3027688.99</v>
      </c>
      <c r="K59" s="3">
        <f>SUM(K10:K58)</f>
        <v>2928805.47</v>
      </c>
      <c r="M59" s="3">
        <f t="shared" si="2"/>
        <v>2978247.2300000004</v>
      </c>
      <c r="O59" s="3"/>
    </row>
    <row r="60" spans="1:15" x14ac:dyDescent="0.25">
      <c r="M60" s="36"/>
    </row>
    <row r="61" spans="1:15" s="4" customFormat="1" ht="18.75" x14ac:dyDescent="0.25">
      <c r="B61" s="39"/>
      <c r="C61" s="39"/>
      <c r="D61" s="39"/>
      <c r="E61" s="39"/>
      <c r="F61" s="5"/>
      <c r="G61" s="37"/>
      <c r="H61" s="37"/>
      <c r="I61" s="37"/>
      <c r="J61" s="37"/>
    </row>
    <row r="62" spans="1:15" customFormat="1" ht="18.75" x14ac:dyDescent="0.25">
      <c r="B62" s="6"/>
      <c r="C62" s="6"/>
      <c r="D62" s="34"/>
      <c r="E62" s="7"/>
      <c r="F62" s="6"/>
      <c r="G62" s="9"/>
      <c r="H62" s="8"/>
      <c r="I62" s="9"/>
      <c r="J62" s="8"/>
    </row>
    <row r="63" spans="1:15" customFormat="1" ht="18.75" x14ac:dyDescent="0.3">
      <c r="B63" s="5"/>
      <c r="C63" s="6"/>
      <c r="D63" s="35"/>
      <c r="E63" s="6"/>
      <c r="F63" s="6"/>
      <c r="G63" s="10"/>
      <c r="H63" s="10"/>
      <c r="I63" s="10"/>
      <c r="J63" s="10"/>
    </row>
    <row r="64" spans="1:15" customFormat="1" ht="38.25" customHeight="1" x14ac:dyDescent="0.25">
      <c r="B64" s="5"/>
      <c r="C64" s="6"/>
      <c r="D64" s="35"/>
      <c r="E64" s="6"/>
      <c r="F64" s="6"/>
      <c r="G64" s="38"/>
      <c r="H64" s="38"/>
      <c r="I64" s="38"/>
      <c r="J64" s="38"/>
    </row>
    <row r="65" spans="2:10" customFormat="1" ht="33.75" customHeight="1" x14ac:dyDescent="0.25">
      <c r="B65" s="39"/>
      <c r="C65" s="39"/>
      <c r="D65" s="39"/>
      <c r="E65" s="39"/>
      <c r="F65" s="39"/>
      <c r="G65" s="9"/>
      <c r="H65" s="9"/>
      <c r="I65" s="38"/>
      <c r="J65" s="38"/>
    </row>
    <row r="66" spans="2:10" customFormat="1" ht="33" customHeight="1" x14ac:dyDescent="0.25">
      <c r="B66" s="39"/>
      <c r="C66" s="39"/>
      <c r="D66" s="39"/>
      <c r="E66" s="39"/>
      <c r="F66" s="5"/>
      <c r="G66" s="38"/>
      <c r="H66" s="38"/>
      <c r="I66" s="38"/>
      <c r="J66" s="38"/>
    </row>
    <row r="67" spans="2:10" customFormat="1" ht="31.5" customHeight="1" x14ac:dyDescent="0.25">
      <c r="B67" s="39"/>
      <c r="C67" s="39"/>
      <c r="D67" s="39"/>
      <c r="E67" s="39"/>
      <c r="F67" s="39"/>
      <c r="G67" s="38"/>
      <c r="H67" s="38"/>
      <c r="I67" s="38"/>
      <c r="J67" s="38"/>
    </row>
    <row r="68" spans="2:10" customFormat="1" ht="36.75" customHeight="1" x14ac:dyDescent="0.25">
      <c r="B68" s="39"/>
      <c r="C68" s="39"/>
      <c r="D68" s="39"/>
      <c r="E68" s="39"/>
      <c r="F68" s="39"/>
      <c r="G68" s="40"/>
      <c r="H68" s="40"/>
      <c r="I68" s="40"/>
      <c r="J68" s="40"/>
    </row>
    <row r="69" spans="2:10" customFormat="1" ht="33" customHeight="1" x14ac:dyDescent="0.25">
      <c r="B69" s="39"/>
      <c r="C69" s="39"/>
      <c r="D69" s="39"/>
      <c r="E69" s="39"/>
      <c r="F69" s="5"/>
      <c r="G69" s="37"/>
      <c r="H69" s="37"/>
      <c r="I69" s="37"/>
      <c r="J69" s="37"/>
    </row>
  </sheetData>
  <mergeCells count="22">
    <mergeCell ref="B1:M1"/>
    <mergeCell ref="B2:M5"/>
    <mergeCell ref="I69:J69"/>
    <mergeCell ref="B68:F68"/>
    <mergeCell ref="G68:H68"/>
    <mergeCell ref="I68:J68"/>
    <mergeCell ref="B69:E69"/>
    <mergeCell ref="G69:H69"/>
    <mergeCell ref="B67:F67"/>
    <mergeCell ref="G67:H67"/>
    <mergeCell ref="B61:E61"/>
    <mergeCell ref="C8:J8"/>
    <mergeCell ref="B65:F65"/>
    <mergeCell ref="I65:J65"/>
    <mergeCell ref="B66:E66"/>
    <mergeCell ref="G66:H66"/>
    <mergeCell ref="I66:J66"/>
    <mergeCell ref="I61:J61"/>
    <mergeCell ref="G64:H64"/>
    <mergeCell ref="I64:J64"/>
    <mergeCell ref="G61:H61"/>
    <mergeCell ref="I67:J67"/>
  </mergeCells>
  <pageMargins left="0.25" right="0.25"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2023-04-27T08:39:42Z</dcterms:modified>
</cp:coreProperties>
</file>