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8_{60E481B9-3F53-4DA5-8E63-23CC9AD15159}" xr6:coauthVersionLast="36" xr6:coauthVersionMax="36" xr10:uidLastSave="{00000000-0000-0000-0000-000000000000}"/>
  <bookViews>
    <workbookView xWindow="0" yWindow="0" windowWidth="15300" windowHeight="7485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O26" i="1" s="1"/>
  <c r="M26" i="1"/>
  <c r="K26" i="1"/>
  <c r="I26" i="1"/>
  <c r="N25" i="1"/>
  <c r="O25" i="1" s="1"/>
  <c r="M25" i="1"/>
  <c r="K25" i="1"/>
  <c r="I25" i="1"/>
  <c r="N24" i="1"/>
  <c r="O24" i="1" s="1"/>
  <c r="M24" i="1"/>
  <c r="K24" i="1"/>
  <c r="I24" i="1"/>
  <c r="N23" i="1"/>
  <c r="O23" i="1" s="1"/>
  <c r="M23" i="1"/>
  <c r="K23" i="1"/>
  <c r="I23" i="1"/>
  <c r="N22" i="1"/>
  <c r="O22" i="1" s="1"/>
  <c r="M22" i="1"/>
  <c r="K22" i="1"/>
  <c r="I22" i="1"/>
  <c r="N21" i="1"/>
  <c r="O21" i="1" s="1"/>
  <c r="M21" i="1"/>
  <c r="K21" i="1"/>
  <c r="I21" i="1"/>
  <c r="N20" i="1"/>
  <c r="O20" i="1" s="1"/>
  <c r="M20" i="1"/>
  <c r="K20" i="1"/>
  <c r="I20" i="1"/>
  <c r="N19" i="1"/>
  <c r="O19" i="1" s="1"/>
  <c r="M19" i="1"/>
  <c r="K19" i="1"/>
  <c r="I19" i="1"/>
  <c r="N18" i="1"/>
  <c r="O18" i="1" s="1"/>
  <c r="M18" i="1"/>
  <c r="K18" i="1"/>
  <c r="I18" i="1"/>
  <c r="N17" i="1"/>
  <c r="O17" i="1" s="1"/>
  <c r="M17" i="1"/>
  <c r="K17" i="1"/>
  <c r="I17" i="1"/>
  <c r="N16" i="1"/>
  <c r="O16" i="1" s="1"/>
  <c r="M16" i="1"/>
  <c r="K16" i="1"/>
  <c r="I16" i="1"/>
  <c r="N15" i="1"/>
  <c r="O15" i="1" s="1"/>
  <c r="M15" i="1"/>
  <c r="K15" i="1"/>
  <c r="I15" i="1"/>
  <c r="N14" i="1"/>
  <c r="O14" i="1" s="1"/>
  <c r="M14" i="1"/>
  <c r="K14" i="1"/>
  <c r="I14" i="1"/>
  <c r="O13" i="1"/>
  <c r="N13" i="1"/>
  <c r="M13" i="1"/>
  <c r="K13" i="1"/>
  <c r="I13" i="1"/>
  <c r="N12" i="1"/>
  <c r="O12" i="1" s="1"/>
  <c r="M12" i="1"/>
  <c r="K12" i="1"/>
  <c r="I12" i="1"/>
  <c r="N11" i="1"/>
  <c r="O11" i="1" s="1"/>
  <c r="M11" i="1"/>
  <c r="K11" i="1"/>
  <c r="I11" i="1"/>
  <c r="N10" i="1"/>
  <c r="O10" i="1" s="1"/>
  <c r="M10" i="1"/>
  <c r="K10" i="1"/>
  <c r="I10" i="1"/>
  <c r="N9" i="1"/>
  <c r="O9" i="1" s="1"/>
  <c r="M9" i="1"/>
  <c r="K9" i="1"/>
  <c r="I9" i="1"/>
  <c r="K28" i="1" l="1"/>
  <c r="M28" i="1"/>
  <c r="I28" i="1"/>
  <c r="O28" i="1"/>
</calcChain>
</file>

<file path=xl/sharedStrings.xml><?xml version="1.0" encoding="utf-8"?>
<sst xmlns="http://schemas.openxmlformats.org/spreadsheetml/2006/main" count="107" uniqueCount="68">
  <si>
    <t>Назва реагенту</t>
  </si>
  <si>
    <t>Кількість</t>
  </si>
  <si>
    <t>набір</t>
  </si>
  <si>
    <t>Код НК</t>
  </si>
  <si>
    <t>Код ДК</t>
  </si>
  <si>
    <t>шт</t>
  </si>
  <si>
    <t>62173
Секвенування нуклеїнових кислот набір реагентів ІВД</t>
  </si>
  <si>
    <t>№ з/п</t>
  </si>
  <si>
    <t>МТВ</t>
  </si>
  <si>
    <t>Од. виміру</t>
  </si>
  <si>
    <t>Ціна 1, грн</t>
  </si>
  <si>
    <t>Сума 1, грн</t>
  </si>
  <si>
    <t>Ціна 2, грн</t>
  </si>
  <si>
    <t>Сума 2, грн</t>
  </si>
  <si>
    <t>Ціна 3, грн</t>
  </si>
  <si>
    <t>Сума 3, грн</t>
  </si>
  <si>
    <t>Ціна середня, грн</t>
  </si>
  <si>
    <t>Сума середня, грн</t>
  </si>
  <si>
    <t>Набір реагентів LABScreen PRA Class I &amp; II</t>
  </si>
  <si>
    <t xml:space="preserve">Набір для скринінгу антитіл до HLA 1 класу та 2 класу методом проточної цитометрії. Набір містить частинки LABScreen із антигенами HLA. Набір розрахований на проведення 25 тестів.
</t>
  </si>
  <si>
    <t xml:space="preserve">56397
 HLA I і II антигени типування тканин IVD, набір, сортування флюоресцентно-зактивованих клітин / проточна цитометрія
</t>
  </si>
  <si>
    <t>Набір реагентів LABScreen Single Antigen HLA Class I - Combi</t>
  </si>
  <si>
    <t>Набір для скриннінгу комбінованих сінгл-антигенів Класу 1 технологією хМар. 25 тестувань. Сумістний з приладом LabScan 3D One Lambda Inc. Містить: Bead Mix – 125 мл на флакон, промивний буфер, 10X – 13 мл на флакон</t>
  </si>
  <si>
    <t xml:space="preserve">30607 
 Набір для скринінгу антитіла до антигену лейкоцитів людини
</t>
  </si>
  <si>
    <t>Набір реагентів LABScreen Single Antigen HLA Class II</t>
  </si>
  <si>
    <t xml:space="preserve">Набір для визначення передіснуючих антитіл до окремих антигенів класу 2, 1а группа. Містить мікс полімерних часток – 125 ml / віала, 10X промивочний буфер – 13 ml. Достатньо для проведення 25 тестувань. </t>
  </si>
  <si>
    <t>Реагент LABScreen Negative Control</t>
  </si>
  <si>
    <t xml:space="preserve">Негативний контроль для визначення передіснуючих антитіл до окремих антигенів класів 1 та 2, достатньо для виконання 20ти тестувань. </t>
  </si>
  <si>
    <t>56400 
HLA I і II класу антигени типування тканин IVD, контрольний матеріал</t>
  </si>
  <si>
    <t>Набір реагентів AllType FASTplex™ NGS 11 Loci Kit</t>
  </si>
  <si>
    <t xml:space="preserve">Набір для проведення молекулярно-генетичного типування 11 локусів HLA високої роздільної здатності методом секвенування нового покоління. Набір призначений для використання на системі секвенування Ion Torrent.  Набір розрахований на проведення 96 тестів.
</t>
  </si>
  <si>
    <t xml:space="preserve"> 56403 
 HLA I і II класу антигени типування тканин нуклеїнової кислоти IVD, набір, аналіз нуклеїнових кислот</t>
  </si>
  <si>
    <t>Набір реагентів Ion 520 &amp; 530  ExT Kit</t>
  </si>
  <si>
    <t xml:space="preserve">Набір складових для приготування чіпів бібліотек NGS з прочитаннями розміром 400-600 bp в автоматичній станції Chef та його секвенування на системі  Ion S5 </t>
  </si>
  <si>
    <t xml:space="preserve">62173
Секвенування нуклеїнових кислот набір реагентів ІВД
</t>
  </si>
  <si>
    <t xml:space="preserve">Набір чипів призначений для проведення секвенування на системі  Ion S5. Чіпи повинні бути сумісні з системою Ion S5.
Кількість чипів в упаковці - 8 шт. / уп.
Кількість прочитань 15-20 М.
Час аналізу 2,5-4 годин.
</t>
  </si>
  <si>
    <t>Taq-полімераза</t>
  </si>
  <si>
    <t>Реагент Taq-полімераза для проведення Micro SSP ДНК типування, концентрація 5U/мкл, фасовка 75 мкл.</t>
  </si>
  <si>
    <t>62623 
Реагент для ампліфікації нуклеїнових кислот ІВД</t>
  </si>
  <si>
    <t>Набір реагентів Micro SSP Generic HLA Class I DNA Typing Tray</t>
  </si>
  <si>
    <t xml:space="preserve">Набір праймерів для HLA-типування загальних локусів першого класу у форматі SSP методом ПЛР. Містить праймери з відомою специфічною послідовністю, ферментативний мастер-мікс для проведення ПЛР, формат 96лункових плашок. Достатньо для проведення 10 ампліфікацій.   </t>
  </si>
  <si>
    <t xml:space="preserve">56403 
 HLA I і II класу антигени типування тканин нуклеїнової кислоти IVD, набір, аналіз нуклеїнових кислот
</t>
  </si>
  <si>
    <t xml:space="preserve">Набір реагентів Micro SSP Generic HLA Class II DNA Typing Tray </t>
  </si>
  <si>
    <t xml:space="preserve">Набір праймерів для HLA-типування загальних локусів другого класу у форматі SSP методом ПЛР. Містить праймери з відомою специфічною послідовністю, ферментативний мастер-мікс для проведення ПЛР, формат 96лункових плашок. Достатньо для проведення 10 ампліфікацій.   </t>
  </si>
  <si>
    <t>Набір реагентів Lyophilized Class I Complement</t>
  </si>
  <si>
    <t>Ліофілізований кролячий комплемент для серологічного типування по Класу І, IVD, 1 мл/флакон</t>
  </si>
  <si>
    <t>58366 
Система комплементу білковий розчин ІВД (Complement protein reagent IVD</t>
  </si>
  <si>
    <t>Набір реагентів Lyophilized Class II Complement</t>
  </si>
  <si>
    <t>Ліофілізований кролячий комплемент для серологічного типування по Класу ІI, IVD, 1 мл/флакон</t>
  </si>
  <si>
    <t>58366 
Система комплементу білковий розчин ІВД (Complement protein reagent IVD)</t>
  </si>
  <si>
    <t>Набір для калібрування Luminex</t>
  </si>
  <si>
    <t xml:space="preserve"> Набір полімерних часток-контролів для калібровки лазера приладу LabScan 3D: по розміру. Достатньо для проведення 25 тестувань. </t>
  </si>
  <si>
    <t>61303 
 ПЛР калібрувальний набір ІВД</t>
  </si>
  <si>
    <t>Набір для верифікації Luminex</t>
  </si>
  <si>
    <t>Набір полімерних часток-контролів для верифікації лазеру приладу LabScan 3D: по якості. Достатньо для проведення 25 тестувань</t>
  </si>
  <si>
    <t>Капілярна збірка для секвенування Capillary Array, 24-capillary, 50 cm</t>
  </si>
  <si>
    <t>Капілярна збірка призначена для  проведення секвенування на генетичному аналізаторі 3500 Dx/3500xL Dx  Збірка має включати 24 капілярів довжиною 50 см</t>
  </si>
  <si>
    <t>Полімер для секвенування POP-7 Polymer (384 samples)</t>
  </si>
  <si>
    <t>Полімер має бути призначений для використання на генетичному аналізаторі 3500 Dx/3500xL Dx
Полімер має забезпечувати поведення 384 реакцій
Полімер придатний до використання із капілярними збірками 50 см та  36 см.</t>
  </si>
  <si>
    <t>Набір реагентів Qubit 1X dsDNA HS Assay Kit</t>
  </si>
  <si>
    <t xml:space="preserve">Набір призначений для високочутливого і широкого діапазону  аналізу dsДНК.  Призначений для використання з (обладнанням) флуорометрами Qubit 2.0, 3, 4 і Flex. Кількість реакцій повинна бути 500 реакцій. Діапазон кількісного визначення повинен бути від 0,1 до 120 нг. </t>
  </si>
  <si>
    <t>61303
 ПЛР калібрувальний набір ІВД</t>
  </si>
  <si>
    <t>Набір реагентів Qubit 1X dsDNA HS and BR Assay Kits</t>
  </si>
  <si>
    <t>Набір призначений для кількісного визначення dsDNA .  Набір призначений для використання з (обладнанням) Qubit 4 і Qubit Flex Fluorometer. Кількість реакцій повинна бути 500 реакцій. Діапазон кількісного визначення повинен бути від 4 до 4000 нг.</t>
  </si>
  <si>
    <t>Набір реагентів Ion 530 Chip kit, v2.0 (8 чипів)</t>
  </si>
  <si>
    <t>Обгрунтування</t>
  </si>
  <si>
    <t xml:space="preserve">лікарські засоби різні - ДК 021:2015:33690000-3: (Лікарські засоби різні)      </t>
  </si>
  <si>
    <t xml:space="preserve">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                         лікарські засоби різні - ДК 021:2015:33690000-3: (Лікарські засоби різні)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</si>
</sst>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9" fillId="2" borderId="1" xfId="2" applyNumberFormat="1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8" fillId="2" borderId="1" xfId="2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Денежный 2" xfId="2" xr:uid="{5CDFA8F1-2859-4DED-A7A8-8191517CC5B1}"/>
    <cellStyle name="Звичайний" xfId="0" builtinId="0"/>
    <cellStyle name="Обычный 2" xfId="1" xr:uid="{ADCE8E30-7F2D-402A-B87C-AC69213DC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="70" zoomScaleNormal="70" workbookViewId="0">
      <selection activeCell="D8" sqref="D8"/>
    </sheetView>
  </sheetViews>
  <sheetFormatPr defaultRowHeight="15" x14ac:dyDescent="0.25"/>
  <cols>
    <col min="1" max="1" width="6.140625" style="2" customWidth="1"/>
    <col min="2" max="2" width="32.85546875" style="2" customWidth="1"/>
    <col min="3" max="3" width="63.5703125" style="2" customWidth="1"/>
    <col min="4" max="4" width="23.140625" style="2" customWidth="1"/>
    <col min="5" max="5" width="20.28515625" style="2" customWidth="1"/>
    <col min="6" max="6" width="11.28515625" style="2" customWidth="1"/>
    <col min="7" max="7" width="10.5703125" style="2" customWidth="1"/>
    <col min="8" max="8" width="11.140625" style="2" customWidth="1"/>
    <col min="9" max="9" width="15.7109375" style="1" customWidth="1"/>
    <col min="10" max="10" width="13.42578125" style="2" customWidth="1"/>
    <col min="11" max="11" width="16.7109375" style="1" customWidth="1"/>
    <col min="12" max="12" width="13.7109375" style="2" customWidth="1"/>
    <col min="13" max="13" width="15.5703125" style="1" customWidth="1"/>
    <col min="14" max="14" width="15.140625" style="2" customWidth="1"/>
    <col min="15" max="15" width="15.7109375" style="1" customWidth="1"/>
    <col min="16" max="16384" width="9.140625" style="1"/>
  </cols>
  <sheetData>
    <row r="1" spans="1:15" ht="37.5" customHeight="1" x14ac:dyDescent="0.25">
      <c r="C1" s="47" t="s">
        <v>65</v>
      </c>
      <c r="D1" s="48"/>
      <c r="E1" s="48"/>
      <c r="F1" s="48"/>
      <c r="G1" s="48"/>
      <c r="H1" s="48"/>
      <c r="I1" s="48"/>
    </row>
    <row r="2" spans="1:15" customFormat="1" x14ac:dyDescent="0.25">
      <c r="B2" s="45" t="s">
        <v>67</v>
      </c>
      <c r="C2" s="45"/>
      <c r="D2" s="45"/>
      <c r="E2" s="45"/>
      <c r="F2" s="45"/>
      <c r="G2" s="45"/>
      <c r="H2" s="45"/>
      <c r="I2" s="45"/>
    </row>
    <row r="3" spans="1:15" customFormat="1" x14ac:dyDescent="0.25">
      <c r="B3" s="45"/>
      <c r="C3" s="45"/>
      <c r="D3" s="45"/>
      <c r="E3" s="45"/>
      <c r="F3" s="45"/>
      <c r="G3" s="45"/>
      <c r="H3" s="45"/>
      <c r="I3" s="45"/>
    </row>
    <row r="4" spans="1:15" customFormat="1" x14ac:dyDescent="0.25">
      <c r="B4" s="45"/>
      <c r="C4" s="45"/>
      <c r="D4" s="45"/>
      <c r="E4" s="45"/>
      <c r="F4" s="45"/>
      <c r="G4" s="45"/>
      <c r="H4" s="45"/>
      <c r="I4" s="45"/>
    </row>
    <row r="5" spans="1:15" customFormat="1" x14ac:dyDescent="0.25">
      <c r="B5" s="46"/>
      <c r="C5" s="46"/>
      <c r="D5" s="46"/>
      <c r="E5" s="46"/>
      <c r="F5" s="46"/>
      <c r="G5" s="46"/>
      <c r="H5" s="46"/>
      <c r="I5" s="46"/>
    </row>
    <row r="8" spans="1:15" customFormat="1" ht="30" x14ac:dyDescent="0.25">
      <c r="A8" s="36" t="s">
        <v>7</v>
      </c>
      <c r="B8" s="36" t="s">
        <v>0</v>
      </c>
      <c r="C8" s="36" t="s">
        <v>8</v>
      </c>
      <c r="D8" s="37" t="s">
        <v>3</v>
      </c>
      <c r="E8" s="36" t="s">
        <v>4</v>
      </c>
      <c r="F8" s="36" t="s">
        <v>9</v>
      </c>
      <c r="G8" s="36" t="s">
        <v>1</v>
      </c>
      <c r="H8" s="36" t="s">
        <v>10</v>
      </c>
      <c r="I8" s="36" t="s">
        <v>11</v>
      </c>
      <c r="J8" s="38" t="s">
        <v>12</v>
      </c>
      <c r="K8" s="36" t="s">
        <v>13</v>
      </c>
      <c r="L8" s="38" t="s">
        <v>14</v>
      </c>
      <c r="M8" s="36" t="s">
        <v>15</v>
      </c>
      <c r="N8" s="36" t="s">
        <v>16</v>
      </c>
      <c r="O8" s="36" t="s">
        <v>17</v>
      </c>
    </row>
    <row r="9" spans="1:15" customFormat="1" ht="63" customHeight="1" x14ac:dyDescent="0.25">
      <c r="A9" s="4">
        <v>1</v>
      </c>
      <c r="B9" s="4" t="s">
        <v>18</v>
      </c>
      <c r="C9" s="10" t="s">
        <v>19</v>
      </c>
      <c r="D9" s="11" t="s">
        <v>20</v>
      </c>
      <c r="E9" s="12" t="s">
        <v>66</v>
      </c>
      <c r="F9" s="4" t="s">
        <v>2</v>
      </c>
      <c r="G9" s="4">
        <v>3</v>
      </c>
      <c r="H9" s="13">
        <v>225585</v>
      </c>
      <c r="I9" s="9">
        <f>H9*G9</f>
        <v>676755</v>
      </c>
      <c r="J9" s="14">
        <v>236870</v>
      </c>
      <c r="K9" s="15">
        <f>J9*G9</f>
        <v>710610</v>
      </c>
      <c r="L9" s="14">
        <v>240000</v>
      </c>
      <c r="M9" s="15">
        <f>L9*G9</f>
        <v>720000</v>
      </c>
      <c r="N9" s="14">
        <f>(H9+J9+L9)/3</f>
        <v>234151.66666666666</v>
      </c>
      <c r="O9" s="15">
        <f>N9*G9</f>
        <v>702455</v>
      </c>
    </row>
    <row r="10" spans="1:15" customFormat="1" ht="54" customHeight="1" x14ac:dyDescent="0.25">
      <c r="A10" s="4">
        <v>2</v>
      </c>
      <c r="B10" s="16" t="s">
        <v>21</v>
      </c>
      <c r="C10" s="16" t="s">
        <v>22</v>
      </c>
      <c r="D10" s="11" t="s">
        <v>23</v>
      </c>
      <c r="E10" s="12" t="s">
        <v>66</v>
      </c>
      <c r="F10" s="4" t="s">
        <v>2</v>
      </c>
      <c r="G10" s="4">
        <v>2</v>
      </c>
      <c r="H10" s="9">
        <v>333882</v>
      </c>
      <c r="I10" s="9">
        <f t="shared" ref="I10:I26" si="0">H10*G10</f>
        <v>667764</v>
      </c>
      <c r="J10" s="15">
        <v>360000</v>
      </c>
      <c r="K10" s="15">
        <f t="shared" ref="K10:K26" si="1">J10*G10</f>
        <v>720000</v>
      </c>
      <c r="L10" s="15">
        <v>350600</v>
      </c>
      <c r="M10" s="15">
        <f t="shared" ref="M10:M26" si="2">L10*G10</f>
        <v>701200</v>
      </c>
      <c r="N10" s="14">
        <f t="shared" ref="N10:N26" si="3">(H10+J10+L10)/3</f>
        <v>348160.66666666669</v>
      </c>
      <c r="O10" s="15">
        <f t="shared" ref="O10:O26" si="4">N10*G10</f>
        <v>696321.33333333337</v>
      </c>
    </row>
    <row r="11" spans="1:15" customFormat="1" ht="69.75" customHeight="1" x14ac:dyDescent="0.25">
      <c r="A11" s="4">
        <v>3</v>
      </c>
      <c r="B11" s="4" t="s">
        <v>24</v>
      </c>
      <c r="C11" s="3" t="s">
        <v>25</v>
      </c>
      <c r="D11" s="10" t="s">
        <v>23</v>
      </c>
      <c r="E11" s="12" t="s">
        <v>66</v>
      </c>
      <c r="F11" s="9" t="s">
        <v>2</v>
      </c>
      <c r="G11" s="4">
        <v>2</v>
      </c>
      <c r="H11" s="9">
        <v>264384</v>
      </c>
      <c r="I11" s="9">
        <f t="shared" si="0"/>
        <v>528768</v>
      </c>
      <c r="J11" s="15">
        <v>285000</v>
      </c>
      <c r="K11" s="15">
        <f t="shared" si="1"/>
        <v>570000</v>
      </c>
      <c r="L11" s="15">
        <v>270000</v>
      </c>
      <c r="M11" s="15">
        <f t="shared" si="2"/>
        <v>540000</v>
      </c>
      <c r="N11" s="14">
        <f t="shared" si="3"/>
        <v>273128</v>
      </c>
      <c r="O11" s="15">
        <f t="shared" si="4"/>
        <v>546256</v>
      </c>
    </row>
    <row r="12" spans="1:15" customFormat="1" ht="63" customHeight="1" x14ac:dyDescent="0.25">
      <c r="A12" s="4">
        <v>4</v>
      </c>
      <c r="B12" s="4" t="s">
        <v>26</v>
      </c>
      <c r="C12" s="3" t="s">
        <v>27</v>
      </c>
      <c r="D12" s="10" t="s">
        <v>28</v>
      </c>
      <c r="E12" s="12" t="s">
        <v>66</v>
      </c>
      <c r="F12" s="4" t="s">
        <v>5</v>
      </c>
      <c r="G12" s="4">
        <v>2</v>
      </c>
      <c r="H12" s="9">
        <v>9720</v>
      </c>
      <c r="I12" s="9">
        <f t="shared" si="0"/>
        <v>19440</v>
      </c>
      <c r="J12" s="15">
        <v>10200</v>
      </c>
      <c r="K12" s="15">
        <f t="shared" si="1"/>
        <v>20400</v>
      </c>
      <c r="L12" s="15">
        <v>9950</v>
      </c>
      <c r="M12" s="15">
        <f t="shared" si="2"/>
        <v>19900</v>
      </c>
      <c r="N12" s="14">
        <f t="shared" si="3"/>
        <v>9956.6666666666661</v>
      </c>
      <c r="O12" s="15">
        <f t="shared" si="4"/>
        <v>19913.333333333332</v>
      </c>
    </row>
    <row r="13" spans="1:15" customFormat="1" ht="78" customHeight="1" x14ac:dyDescent="0.25">
      <c r="A13" s="4">
        <v>5</v>
      </c>
      <c r="B13" s="17" t="s">
        <v>29</v>
      </c>
      <c r="C13" s="18" t="s">
        <v>30</v>
      </c>
      <c r="D13" s="19" t="s">
        <v>31</v>
      </c>
      <c r="E13" s="12" t="s">
        <v>66</v>
      </c>
      <c r="F13" s="17" t="s">
        <v>2</v>
      </c>
      <c r="G13" s="17">
        <v>2</v>
      </c>
      <c r="H13" s="20">
        <v>801090</v>
      </c>
      <c r="I13" s="9">
        <f t="shared" si="0"/>
        <v>1602180</v>
      </c>
      <c r="J13" s="21">
        <v>850200</v>
      </c>
      <c r="K13" s="15">
        <f t="shared" si="1"/>
        <v>1700400</v>
      </c>
      <c r="L13" s="21">
        <v>825000</v>
      </c>
      <c r="M13" s="15">
        <f t="shared" si="2"/>
        <v>1650000</v>
      </c>
      <c r="N13" s="14">
        <f t="shared" si="3"/>
        <v>825430</v>
      </c>
      <c r="O13" s="15">
        <f t="shared" si="4"/>
        <v>1650860</v>
      </c>
    </row>
    <row r="14" spans="1:15" customFormat="1" ht="63" customHeight="1" x14ac:dyDescent="0.25">
      <c r="A14" s="4">
        <v>6</v>
      </c>
      <c r="B14" s="17" t="s">
        <v>32</v>
      </c>
      <c r="C14" s="17" t="s">
        <v>33</v>
      </c>
      <c r="D14" s="22" t="s">
        <v>34</v>
      </c>
      <c r="E14" s="12" t="s">
        <v>66</v>
      </c>
      <c r="F14" s="17" t="s">
        <v>2</v>
      </c>
      <c r="G14" s="17">
        <v>1</v>
      </c>
      <c r="H14" s="23">
        <v>407025</v>
      </c>
      <c r="I14" s="9">
        <f t="shared" si="0"/>
        <v>407025</v>
      </c>
      <c r="J14" s="24">
        <v>433400</v>
      </c>
      <c r="K14" s="15">
        <f t="shared" si="1"/>
        <v>433400</v>
      </c>
      <c r="L14" s="24">
        <v>419600</v>
      </c>
      <c r="M14" s="15">
        <f t="shared" si="2"/>
        <v>419600</v>
      </c>
      <c r="N14" s="14">
        <f t="shared" si="3"/>
        <v>420008.33333333331</v>
      </c>
      <c r="O14" s="15">
        <f t="shared" si="4"/>
        <v>420008.33333333331</v>
      </c>
    </row>
    <row r="15" spans="1:15" customFormat="1" ht="75.75" customHeight="1" x14ac:dyDescent="0.25">
      <c r="A15" s="4">
        <v>7</v>
      </c>
      <c r="B15" s="17" t="s">
        <v>64</v>
      </c>
      <c r="C15" s="16" t="s">
        <v>35</v>
      </c>
      <c r="D15" s="22" t="s">
        <v>34</v>
      </c>
      <c r="E15" s="12" t="s">
        <v>66</v>
      </c>
      <c r="F15" s="17" t="s">
        <v>2</v>
      </c>
      <c r="G15" s="17">
        <v>1</v>
      </c>
      <c r="H15" s="25">
        <v>437400</v>
      </c>
      <c r="I15" s="9">
        <f t="shared" si="0"/>
        <v>437400</v>
      </c>
      <c r="J15" s="26">
        <v>438650</v>
      </c>
      <c r="K15" s="15">
        <f t="shared" si="1"/>
        <v>438650</v>
      </c>
      <c r="L15" s="26">
        <v>439000</v>
      </c>
      <c r="M15" s="15">
        <f t="shared" si="2"/>
        <v>439000</v>
      </c>
      <c r="N15" s="14">
        <f t="shared" si="3"/>
        <v>438350</v>
      </c>
      <c r="O15" s="15">
        <f t="shared" si="4"/>
        <v>438350</v>
      </c>
    </row>
    <row r="16" spans="1:15" customFormat="1" ht="57" customHeight="1" x14ac:dyDescent="0.25">
      <c r="A16" s="4">
        <v>8</v>
      </c>
      <c r="B16" s="17" t="s">
        <v>36</v>
      </c>
      <c r="C16" s="8" t="s">
        <v>37</v>
      </c>
      <c r="D16" s="10" t="s">
        <v>38</v>
      </c>
      <c r="E16" s="12" t="s">
        <v>66</v>
      </c>
      <c r="F16" s="17" t="s">
        <v>5</v>
      </c>
      <c r="G16" s="17">
        <v>30</v>
      </c>
      <c r="H16" s="25">
        <v>19602</v>
      </c>
      <c r="I16" s="9">
        <f t="shared" si="0"/>
        <v>588060</v>
      </c>
      <c r="J16" s="26">
        <v>20600</v>
      </c>
      <c r="K16" s="15">
        <f t="shared" si="1"/>
        <v>618000</v>
      </c>
      <c r="L16" s="26">
        <v>20000</v>
      </c>
      <c r="M16" s="15">
        <f t="shared" si="2"/>
        <v>600000</v>
      </c>
      <c r="N16" s="14">
        <f t="shared" si="3"/>
        <v>20067.333333333332</v>
      </c>
      <c r="O16" s="15">
        <f t="shared" si="4"/>
        <v>602020</v>
      </c>
    </row>
    <row r="17" spans="1:15" customFormat="1" ht="102" x14ac:dyDescent="0.25">
      <c r="A17" s="4">
        <v>9</v>
      </c>
      <c r="B17" s="27" t="s">
        <v>39</v>
      </c>
      <c r="C17" s="28" t="s">
        <v>40</v>
      </c>
      <c r="D17" s="10" t="s">
        <v>41</v>
      </c>
      <c r="E17" s="12" t="s">
        <v>66</v>
      </c>
      <c r="F17" s="17" t="s">
        <v>2</v>
      </c>
      <c r="G17" s="17">
        <v>5</v>
      </c>
      <c r="H17" s="25">
        <v>68040</v>
      </c>
      <c r="I17" s="9">
        <f t="shared" si="0"/>
        <v>340200</v>
      </c>
      <c r="J17" s="26">
        <v>70300</v>
      </c>
      <c r="K17" s="15">
        <f t="shared" si="1"/>
        <v>351500</v>
      </c>
      <c r="L17" s="26">
        <v>71500</v>
      </c>
      <c r="M17" s="15">
        <f t="shared" si="2"/>
        <v>357500</v>
      </c>
      <c r="N17" s="14">
        <f t="shared" si="3"/>
        <v>69946.666666666672</v>
      </c>
      <c r="O17" s="15">
        <f t="shared" si="4"/>
        <v>349733.33333333337</v>
      </c>
    </row>
    <row r="18" spans="1:15" customFormat="1" ht="102" x14ac:dyDescent="0.25">
      <c r="A18" s="4">
        <v>10</v>
      </c>
      <c r="B18" s="27" t="s">
        <v>42</v>
      </c>
      <c r="C18" s="28" t="s">
        <v>43</v>
      </c>
      <c r="D18" s="10" t="s">
        <v>41</v>
      </c>
      <c r="E18" s="12" t="s">
        <v>66</v>
      </c>
      <c r="F18" s="17" t="s">
        <v>2</v>
      </c>
      <c r="G18" s="17">
        <v>5</v>
      </c>
      <c r="H18" s="23">
        <v>68040</v>
      </c>
      <c r="I18" s="9">
        <f t="shared" si="0"/>
        <v>340200</v>
      </c>
      <c r="J18" s="24">
        <v>70300</v>
      </c>
      <c r="K18" s="15">
        <f t="shared" si="1"/>
        <v>351500</v>
      </c>
      <c r="L18" s="24">
        <v>71500</v>
      </c>
      <c r="M18" s="15">
        <f t="shared" si="2"/>
        <v>357500</v>
      </c>
      <c r="N18" s="14">
        <f t="shared" si="3"/>
        <v>69946.666666666672</v>
      </c>
      <c r="O18" s="15">
        <f t="shared" si="4"/>
        <v>349733.33333333337</v>
      </c>
    </row>
    <row r="19" spans="1:15" customFormat="1" ht="63.75" x14ac:dyDescent="0.25">
      <c r="A19" s="4">
        <v>11</v>
      </c>
      <c r="B19" s="29" t="s">
        <v>44</v>
      </c>
      <c r="C19" s="17" t="s">
        <v>45</v>
      </c>
      <c r="D19" s="22" t="s">
        <v>46</v>
      </c>
      <c r="E19" s="12" t="s">
        <v>66</v>
      </c>
      <c r="F19" s="17" t="s">
        <v>2</v>
      </c>
      <c r="G19" s="17">
        <v>15</v>
      </c>
      <c r="H19" s="23">
        <v>405</v>
      </c>
      <c r="I19" s="9">
        <f t="shared" si="0"/>
        <v>6075</v>
      </c>
      <c r="J19" s="24">
        <v>410</v>
      </c>
      <c r="K19" s="15">
        <f t="shared" si="1"/>
        <v>6150</v>
      </c>
      <c r="L19" s="24">
        <v>425</v>
      </c>
      <c r="M19" s="15">
        <f t="shared" si="2"/>
        <v>6375</v>
      </c>
      <c r="N19" s="14">
        <f t="shared" si="3"/>
        <v>413.33333333333331</v>
      </c>
      <c r="O19" s="15">
        <f t="shared" si="4"/>
        <v>6200</v>
      </c>
    </row>
    <row r="20" spans="1:15" customFormat="1" ht="63.75" x14ac:dyDescent="0.25">
      <c r="A20" s="4">
        <v>12</v>
      </c>
      <c r="B20" s="29" t="s">
        <v>47</v>
      </c>
      <c r="C20" s="30" t="s">
        <v>48</v>
      </c>
      <c r="D20" s="31" t="s">
        <v>49</v>
      </c>
      <c r="E20" s="12" t="s">
        <v>66</v>
      </c>
      <c r="F20" s="17" t="s">
        <v>2</v>
      </c>
      <c r="G20" s="17">
        <v>15</v>
      </c>
      <c r="H20" s="25">
        <v>486.00000000000006</v>
      </c>
      <c r="I20" s="9">
        <f t="shared" si="0"/>
        <v>7290.0000000000009</v>
      </c>
      <c r="J20" s="26">
        <v>493</v>
      </c>
      <c r="K20" s="15">
        <f t="shared" si="1"/>
        <v>7395</v>
      </c>
      <c r="L20" s="26">
        <v>510</v>
      </c>
      <c r="M20" s="15">
        <f t="shared" si="2"/>
        <v>7650</v>
      </c>
      <c r="N20" s="14">
        <f t="shared" si="3"/>
        <v>496.33333333333331</v>
      </c>
      <c r="O20" s="15">
        <f t="shared" si="4"/>
        <v>7445</v>
      </c>
    </row>
    <row r="21" spans="1:15" customFormat="1" ht="38.25" x14ac:dyDescent="0.25">
      <c r="A21" s="4">
        <v>13</v>
      </c>
      <c r="B21" s="17" t="s">
        <v>50</v>
      </c>
      <c r="C21" s="16" t="s">
        <v>51</v>
      </c>
      <c r="D21" s="22" t="s">
        <v>52</v>
      </c>
      <c r="E21" s="12" t="s">
        <v>66</v>
      </c>
      <c r="F21" s="17" t="s">
        <v>2</v>
      </c>
      <c r="G21" s="17">
        <v>1</v>
      </c>
      <c r="H21" s="25">
        <v>64800</v>
      </c>
      <c r="I21" s="9">
        <f t="shared" si="0"/>
        <v>64800</v>
      </c>
      <c r="J21" s="26">
        <v>68040</v>
      </c>
      <c r="K21" s="15">
        <f t="shared" si="1"/>
        <v>68040</v>
      </c>
      <c r="L21" s="26">
        <v>66120</v>
      </c>
      <c r="M21" s="15">
        <f t="shared" si="2"/>
        <v>66120</v>
      </c>
      <c r="N21" s="14">
        <f t="shared" si="3"/>
        <v>66320</v>
      </c>
      <c r="O21" s="15">
        <f t="shared" si="4"/>
        <v>66320</v>
      </c>
    </row>
    <row r="22" spans="1:15" customFormat="1" ht="38.25" x14ac:dyDescent="0.25">
      <c r="A22" s="4">
        <v>14</v>
      </c>
      <c r="B22" s="17" t="s">
        <v>53</v>
      </c>
      <c r="C22" s="17" t="s">
        <v>54</v>
      </c>
      <c r="D22" s="32" t="s">
        <v>52</v>
      </c>
      <c r="E22" s="12" t="s">
        <v>66</v>
      </c>
      <c r="F22" s="17" t="s">
        <v>2</v>
      </c>
      <c r="G22" s="17">
        <v>3</v>
      </c>
      <c r="H22" s="23">
        <v>75330</v>
      </c>
      <c r="I22" s="9">
        <f t="shared" si="0"/>
        <v>225990</v>
      </c>
      <c r="J22" s="24">
        <v>79100</v>
      </c>
      <c r="K22" s="15">
        <f t="shared" si="1"/>
        <v>237300</v>
      </c>
      <c r="L22" s="24">
        <v>76890</v>
      </c>
      <c r="M22" s="15">
        <f t="shared" si="2"/>
        <v>230670</v>
      </c>
      <c r="N22" s="14">
        <f t="shared" si="3"/>
        <v>77106.666666666672</v>
      </c>
      <c r="O22" s="15">
        <f t="shared" si="4"/>
        <v>231320</v>
      </c>
    </row>
    <row r="23" spans="1:15" customFormat="1" ht="47.25" customHeight="1" x14ac:dyDescent="0.25">
      <c r="A23" s="4">
        <v>15</v>
      </c>
      <c r="B23" s="33" t="s">
        <v>55</v>
      </c>
      <c r="C23" s="7" t="s">
        <v>56</v>
      </c>
      <c r="D23" s="34" t="s">
        <v>6</v>
      </c>
      <c r="E23" s="12" t="s">
        <v>66</v>
      </c>
      <c r="F23" s="4" t="s">
        <v>5</v>
      </c>
      <c r="G23" s="3">
        <v>1</v>
      </c>
      <c r="H23" s="5">
        <v>249450</v>
      </c>
      <c r="I23" s="9">
        <f t="shared" si="0"/>
        <v>249450</v>
      </c>
      <c r="J23" s="6">
        <v>265900</v>
      </c>
      <c r="K23" s="15">
        <f t="shared" si="1"/>
        <v>265900</v>
      </c>
      <c r="L23" s="6">
        <v>255000</v>
      </c>
      <c r="M23" s="15">
        <f t="shared" si="2"/>
        <v>255000</v>
      </c>
      <c r="N23" s="14">
        <f t="shared" si="3"/>
        <v>256783.33333333334</v>
      </c>
      <c r="O23" s="15">
        <f t="shared" si="4"/>
        <v>256783.33333333334</v>
      </c>
    </row>
    <row r="24" spans="1:15" customFormat="1" ht="63.75" x14ac:dyDescent="0.25">
      <c r="A24" s="4">
        <v>16</v>
      </c>
      <c r="B24" s="3" t="s">
        <v>57</v>
      </c>
      <c r="C24" s="7" t="s">
        <v>58</v>
      </c>
      <c r="D24" s="34" t="s">
        <v>6</v>
      </c>
      <c r="E24" s="12" t="s">
        <v>66</v>
      </c>
      <c r="F24" s="4" t="s">
        <v>5</v>
      </c>
      <c r="G24" s="3">
        <v>4</v>
      </c>
      <c r="H24" s="5">
        <v>19940</v>
      </c>
      <c r="I24" s="9">
        <f t="shared" si="0"/>
        <v>79760</v>
      </c>
      <c r="J24" s="15">
        <v>20070</v>
      </c>
      <c r="K24" s="15">
        <f t="shared" si="1"/>
        <v>80280</v>
      </c>
      <c r="L24" s="15">
        <v>20950</v>
      </c>
      <c r="M24" s="15">
        <f t="shared" si="2"/>
        <v>83800</v>
      </c>
      <c r="N24" s="14">
        <f t="shared" si="3"/>
        <v>20320</v>
      </c>
      <c r="O24" s="15">
        <f t="shared" si="4"/>
        <v>81280</v>
      </c>
    </row>
    <row r="25" spans="1:15" customFormat="1" ht="51" x14ac:dyDescent="0.25">
      <c r="A25" s="4">
        <v>17</v>
      </c>
      <c r="B25" s="3" t="s">
        <v>59</v>
      </c>
      <c r="C25" s="32" t="s">
        <v>60</v>
      </c>
      <c r="D25" s="32" t="s">
        <v>61</v>
      </c>
      <c r="E25" s="12" t="s">
        <v>66</v>
      </c>
      <c r="F25" s="4" t="s">
        <v>2</v>
      </c>
      <c r="G25" s="3">
        <v>1</v>
      </c>
      <c r="H25" s="35">
        <v>30960</v>
      </c>
      <c r="I25" s="9">
        <f t="shared" si="0"/>
        <v>30960</v>
      </c>
      <c r="J25" s="6">
        <v>32510</v>
      </c>
      <c r="K25" s="15">
        <f t="shared" si="1"/>
        <v>32510</v>
      </c>
      <c r="L25" s="6">
        <v>31780</v>
      </c>
      <c r="M25" s="15">
        <f t="shared" si="2"/>
        <v>31780</v>
      </c>
      <c r="N25" s="14">
        <f t="shared" si="3"/>
        <v>31750</v>
      </c>
      <c r="O25" s="15">
        <f t="shared" si="4"/>
        <v>31750</v>
      </c>
    </row>
    <row r="26" spans="1:15" customFormat="1" ht="70.5" customHeight="1" x14ac:dyDescent="0.25">
      <c r="A26" s="4">
        <v>18</v>
      </c>
      <c r="B26" s="4" t="s">
        <v>62</v>
      </c>
      <c r="C26" s="10" t="s">
        <v>63</v>
      </c>
      <c r="D26" s="10" t="s">
        <v>61</v>
      </c>
      <c r="E26" s="12" t="s">
        <v>66</v>
      </c>
      <c r="F26" s="4" t="s">
        <v>2</v>
      </c>
      <c r="G26" s="4">
        <v>1</v>
      </c>
      <c r="H26" s="5">
        <v>31370</v>
      </c>
      <c r="I26" s="9">
        <f t="shared" si="0"/>
        <v>31370</v>
      </c>
      <c r="J26" s="6">
        <v>33000</v>
      </c>
      <c r="K26" s="15">
        <f t="shared" si="1"/>
        <v>33000</v>
      </c>
      <c r="L26" s="6">
        <v>32740</v>
      </c>
      <c r="M26" s="15">
        <f t="shared" si="2"/>
        <v>32740</v>
      </c>
      <c r="N26" s="14">
        <f t="shared" si="3"/>
        <v>32370</v>
      </c>
      <c r="O26" s="15">
        <f t="shared" si="4"/>
        <v>32370</v>
      </c>
    </row>
    <row r="27" spans="1:15" customFormat="1" x14ac:dyDescent="0.25">
      <c r="B27" s="39"/>
      <c r="C27" s="40"/>
      <c r="D27" s="41"/>
      <c r="H27" s="42"/>
      <c r="J27" s="43"/>
      <c r="K27" s="44"/>
      <c r="L27" s="43"/>
      <c r="N27" s="42"/>
    </row>
    <row r="28" spans="1:15" customFormat="1" x14ac:dyDescent="0.25">
      <c r="B28" s="39"/>
      <c r="C28" s="40"/>
      <c r="D28" s="41"/>
      <c r="H28" s="42"/>
      <c r="I28" s="44">
        <f>SUM(I9:I27)</f>
        <v>6303487</v>
      </c>
      <c r="J28" s="43"/>
      <c r="K28" s="44">
        <f>SUM(K9:K27)</f>
        <v>6645035</v>
      </c>
      <c r="L28" s="43"/>
      <c r="M28" s="44">
        <f>SUM(M9:M27)</f>
        <v>6518835</v>
      </c>
      <c r="N28" s="42"/>
      <c r="O28" s="44">
        <f>SUM(O9:O27)</f>
        <v>6489118.9999999991</v>
      </c>
    </row>
  </sheetData>
  <mergeCells count="2">
    <mergeCell ref="B2:I5"/>
    <mergeCell ref="C1:I1"/>
  </mergeCells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2023-05-15T11:12:26Z</dcterms:modified>
</cp:coreProperties>
</file>