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4 (11 лотів)\"/>
    </mc:Choice>
  </mc:AlternateContent>
  <xr:revisionPtr revIDLastSave="0" documentId="13_ncr:1_{B57956C2-90D1-44B0-A500-20A471140752}" xr6:coauthVersionLast="36" xr6:coauthVersionMax="36" xr10:uidLastSave="{00000000-0000-0000-0000-000000000000}"/>
  <bookViews>
    <workbookView xWindow="0" yWindow="0" windowWidth="28800" windowHeight="12225" xr2:uid="{7B570F53-DE72-4BF0-BF85-CEEF4CA790D3}"/>
  </bookViews>
  <sheets>
    <sheet name="Аркуш1" sheetId="1" r:id="rId1"/>
  </sheets>
  <definedNames>
    <definedName name="_xlnm.Print_Area" localSheetId="0">Аркуш1!$A$1:$AY$15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" i="1" l="1"/>
  <c r="AX14" i="1" s="1"/>
  <c r="AT13" i="1"/>
  <c r="AX13" i="1" s="1"/>
  <c r="AT12" i="1"/>
  <c r="AX12" i="1" s="1"/>
  <c r="AT11" i="1"/>
  <c r="AX11" i="1" s="1"/>
  <c r="AX15" i="1" s="1"/>
  <c r="AX10" i="1"/>
  <c r="AV10" i="1"/>
  <c r="AX9" i="1"/>
  <c r="AV9" i="1"/>
  <c r="AX8" i="1"/>
  <c r="AV8" i="1"/>
  <c r="AX7" i="1"/>
  <c r="AV7" i="1"/>
  <c r="AX6" i="1"/>
  <c r="AV6" i="1"/>
  <c r="AX5" i="1"/>
  <c r="AV5" i="1"/>
  <c r="AX4" i="1"/>
  <c r="AV4" i="1"/>
  <c r="AV11" i="1" l="1"/>
  <c r="AV12" i="1"/>
  <c r="AV13" i="1"/>
  <c r="AV14" i="1"/>
</calcChain>
</file>

<file path=xl/sharedStrings.xml><?xml version="1.0" encoding="utf-8"?>
<sst xmlns="http://schemas.openxmlformats.org/spreadsheetml/2006/main" count="74" uniqueCount="74">
  <si>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</si>
  <si>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</si>
  <si>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радіологія</t>
  </si>
  <si>
    <t>інфекц боксоване мол віку</t>
  </si>
  <si>
    <t>гемостаз</t>
  </si>
  <si>
    <t>гінекологія</t>
  </si>
  <si>
    <t>СНІД</t>
  </si>
  <si>
    <t>неврологія</t>
  </si>
  <si>
    <t>токсикологія Бабічева</t>
  </si>
  <si>
    <t>боксоване Мостовенко</t>
  </si>
  <si>
    <t>торакальна хірургія</t>
  </si>
  <si>
    <t>ендокринологія</t>
  </si>
  <si>
    <t>гнійна хірургія</t>
  </si>
  <si>
    <t>недоношене Старенька</t>
  </si>
  <si>
    <t>хірургія новонароджених</t>
  </si>
  <si>
    <t>педіатрія</t>
  </si>
  <si>
    <t>абдомінальна хірургія</t>
  </si>
  <si>
    <t>реанімація Карпенко</t>
  </si>
  <si>
    <t>приймальне хірургічне</t>
  </si>
  <si>
    <t>недоношені Орлова</t>
  </si>
  <si>
    <t>ендоскопія Ворорняк</t>
  </si>
  <si>
    <t>онкогематологія Кубаля</t>
  </si>
  <si>
    <t>патанатомія</t>
  </si>
  <si>
    <t>мікрохірургія</t>
  </si>
  <si>
    <t>ВВЛ</t>
  </si>
  <si>
    <t>онкологія</t>
  </si>
  <si>
    <t>генетика</t>
  </si>
  <si>
    <t>онко Стецюк Ольга</t>
  </si>
  <si>
    <t>ТКМ</t>
  </si>
  <si>
    <t>Центр крові</t>
  </si>
  <si>
    <t>Кріобанк</t>
  </si>
  <si>
    <t>КДЛ</t>
  </si>
  <si>
    <t>травмпункт</t>
  </si>
  <si>
    <t>ортопедія</t>
  </si>
  <si>
    <t>бульозний кабінет</t>
  </si>
  <si>
    <t>ЛОР</t>
  </si>
  <si>
    <t>реанімація Вмсоцькмй</t>
  </si>
  <si>
    <t>реанімація новонароджених Ніконова</t>
  </si>
  <si>
    <t>офтальмологія</t>
  </si>
  <si>
    <t>ургентна хірургія</t>
  </si>
  <si>
    <t>онкогематолгія Стецюк І В</t>
  </si>
  <si>
    <t>нейрохірургія</t>
  </si>
  <si>
    <t>токсикологія Урін</t>
  </si>
  <si>
    <t>анестезіологія</t>
  </si>
  <si>
    <t>Всього:</t>
  </si>
  <si>
    <t>Залишки на складі</t>
  </si>
  <si>
    <t>Кількість на тендер</t>
  </si>
  <si>
    <t>Сума з 10% націнки +7% ПДВ, грн</t>
  </si>
  <si>
    <t>Лідокаїн (Lidocaine)</t>
  </si>
  <si>
    <t>ін’єкції: 2 % (гідрохлорид) по 2 мл</t>
  </si>
  <si>
    <t>Дексаметазон (Dexamethasone)</t>
  </si>
  <si>
    <t>ін’єкції: 4 мг/мл по 1 мл в ампулах</t>
  </si>
  <si>
    <t>Метоклопрамід (Metoclopramide)</t>
  </si>
  <si>
    <t>ін’єкції: 5 мг (гідрохлорид)/мл по 2 мл в ампулах</t>
  </si>
  <si>
    <t>Ондансетрон (Ondansetron) [д]</t>
  </si>
  <si>
    <t xml:space="preserve">ін’єкції: 2 мг/мл по 2 мл; </t>
  </si>
  <si>
    <t>Преднізолон (Prednisolone)</t>
  </si>
  <si>
    <t>розчин для ін’єкцій: 30 мг/мл в ампулах по 1мл</t>
  </si>
  <si>
    <t>Магнію сульфат (Magnesium sulfate)*</t>
  </si>
  <si>
    <t xml:space="preserve">ін’єкції: 250 мг/мл по 5 мл </t>
  </si>
  <si>
    <t>Бензилпеніцилін (Benzylpenicillin)</t>
  </si>
  <si>
    <t xml:space="preserve">порошок для приготування розчину для ін’єкцій: 500 тис. МО (у вигляді натрієвої або калієвої солі); </t>
  </si>
  <si>
    <t>Цефазолін (Cefazolin)*</t>
  </si>
  <si>
    <t>порошок для приготування розчину для ін’єкцій:  1 г (у вигляді натрієвої солі) у флаконі</t>
  </si>
  <si>
    <t>Цефтріаксон (Ceftriaxone)*</t>
  </si>
  <si>
    <t>порошок для приготування розчину для ін’єкцій або інфузій: 1 г; (у вигляді натрієвої солі) у флаконі</t>
  </si>
  <si>
    <t>Цефтазидим (Ceftazidime)</t>
  </si>
  <si>
    <t>порошок для приготування розчину для ін’єкцій:  1 г;  (у вигляді пентагідрату) у флаконі</t>
  </si>
  <si>
    <t>Цефепім (Cefepime)*</t>
  </si>
  <si>
    <t>порошок для розчину для ін’єкцій:  1 000 мг;</t>
  </si>
  <si>
    <t>ВСЬОГО:</t>
  </si>
  <si>
    <t>№ п/п</t>
  </si>
  <si>
    <t>Референтна ціна  з 10% націнки +7% ПДВ, грн</t>
  </si>
  <si>
    <t>Обгрунтування технічних, якісних і кількісних характеристик: на закупівлю код ДК 021:2015 – 33600000-6 - фармацевтична продукція (ліки НП 4 (11 лотів) національний перелік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</si>
</sst>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2" fontId="1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0" applyFont="1" applyBorder="1"/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5A9F4-776E-47C6-8389-323B57039CBC}">
  <dimension ref="A1:AY15"/>
  <sheetViews>
    <sheetView tabSelected="1" workbookViewId="0">
      <selection activeCell="A3" sqref="A3:AT14"/>
    </sheetView>
  </sheetViews>
  <sheetFormatPr defaultRowHeight="15" x14ac:dyDescent="0.25"/>
  <cols>
    <col min="1" max="1" width="6.28515625" customWidth="1"/>
    <col min="2" max="2" width="33.42578125" customWidth="1"/>
    <col min="3" max="3" width="31.28515625" customWidth="1"/>
    <col min="4" max="45" width="0" hidden="1" customWidth="1"/>
    <col min="50" max="50" width="15.42578125" customWidth="1"/>
    <col min="51" max="51" width="0.28515625" hidden="1" customWidth="1"/>
  </cols>
  <sheetData>
    <row r="1" spans="1:50" s="1" customFormat="1" ht="69.75" customHeight="1" x14ac:dyDescent="0.25">
      <c r="A1" s="28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30"/>
      <c r="AS1" s="30"/>
      <c r="AT1" s="30"/>
      <c r="AU1" s="30"/>
      <c r="AV1" s="30"/>
      <c r="AW1" s="30"/>
      <c r="AX1" s="30"/>
    </row>
    <row r="2" spans="1:50" s="1" customFormat="1" ht="24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s="1" customFormat="1" ht="124.5" customHeight="1" x14ac:dyDescent="0.25">
      <c r="A3" s="4" t="s">
        <v>71</v>
      </c>
      <c r="B3" s="4" t="s">
        <v>0</v>
      </c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4" t="s">
        <v>44</v>
      </c>
      <c r="AU3" s="4" t="s">
        <v>45</v>
      </c>
      <c r="AV3" s="4" t="s">
        <v>46</v>
      </c>
      <c r="AW3" s="4" t="s">
        <v>72</v>
      </c>
      <c r="AX3" s="5" t="s">
        <v>47</v>
      </c>
    </row>
    <row r="4" spans="1:50" s="1" customFormat="1" ht="39" customHeight="1" x14ac:dyDescent="0.3">
      <c r="A4" s="22">
        <v>1</v>
      </c>
      <c r="B4" s="6" t="s">
        <v>48</v>
      </c>
      <c r="C4" s="25" t="s">
        <v>49</v>
      </c>
      <c r="D4" s="2"/>
      <c r="E4" s="2"/>
      <c r="F4" s="2"/>
      <c r="G4" s="2"/>
      <c r="H4" s="7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9"/>
      <c r="AL4" s="2"/>
      <c r="AM4" s="2"/>
      <c r="AN4" s="2"/>
      <c r="AO4" s="2"/>
      <c r="AP4" s="2"/>
      <c r="AQ4" s="2"/>
      <c r="AR4" s="2"/>
      <c r="AS4" s="2"/>
      <c r="AT4" s="10">
        <v>11823</v>
      </c>
      <c r="AU4" s="10">
        <v>0</v>
      </c>
      <c r="AV4" s="10">
        <f t="shared" ref="AV4:AV14" si="0">AT4-AU4</f>
        <v>11823</v>
      </c>
      <c r="AW4" s="10">
        <v>1.86</v>
      </c>
      <c r="AX4" s="11">
        <f t="shared" ref="AX4:AX14" si="1">AT4*AW4</f>
        <v>21990.780000000002</v>
      </c>
    </row>
    <row r="5" spans="1:50" s="1" customFormat="1" ht="39" customHeight="1" x14ac:dyDescent="0.3">
      <c r="A5" s="22">
        <v>2</v>
      </c>
      <c r="B5" s="6" t="s">
        <v>50</v>
      </c>
      <c r="C5" s="26" t="s">
        <v>51</v>
      </c>
      <c r="D5" s="2"/>
      <c r="E5" s="2"/>
      <c r="F5" s="2"/>
      <c r="G5" s="2"/>
      <c r="H5" s="7"/>
      <c r="I5" s="8">
        <v>300</v>
      </c>
      <c r="J5" s="2"/>
      <c r="K5" s="2"/>
      <c r="L5" s="2"/>
      <c r="M5" s="2">
        <v>10</v>
      </c>
      <c r="N5" s="2"/>
      <c r="O5" s="2">
        <v>50</v>
      </c>
      <c r="P5" s="2">
        <v>200</v>
      </c>
      <c r="Q5" s="2"/>
      <c r="R5" s="2"/>
      <c r="S5" s="2">
        <v>100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>
        <v>100</v>
      </c>
      <c r="AE5" s="2"/>
      <c r="AF5" s="2"/>
      <c r="AG5" s="2"/>
      <c r="AH5" s="2">
        <v>100</v>
      </c>
      <c r="AI5" s="2">
        <v>50</v>
      </c>
      <c r="AJ5" s="2">
        <v>100</v>
      </c>
      <c r="AK5" s="9">
        <v>200</v>
      </c>
      <c r="AL5" s="2"/>
      <c r="AM5" s="2">
        <v>100</v>
      </c>
      <c r="AN5" s="2"/>
      <c r="AO5" s="2"/>
      <c r="AP5" s="2">
        <v>1300</v>
      </c>
      <c r="AQ5" s="2">
        <v>600</v>
      </c>
      <c r="AR5" s="2"/>
      <c r="AS5" s="2"/>
      <c r="AT5" s="10">
        <v>13835</v>
      </c>
      <c r="AU5" s="10">
        <v>0</v>
      </c>
      <c r="AV5" s="10">
        <f t="shared" si="0"/>
        <v>13835</v>
      </c>
      <c r="AW5" s="10">
        <v>5.95</v>
      </c>
      <c r="AX5" s="11">
        <f t="shared" si="1"/>
        <v>82318.25</v>
      </c>
    </row>
    <row r="6" spans="1:50" s="1" customFormat="1" ht="49.5" customHeight="1" x14ac:dyDescent="0.3">
      <c r="A6" s="22">
        <v>3</v>
      </c>
      <c r="B6" s="6" t="s">
        <v>52</v>
      </c>
      <c r="C6" s="26" t="s">
        <v>53</v>
      </c>
      <c r="D6" s="2"/>
      <c r="E6" s="2"/>
      <c r="F6" s="2">
        <v>10</v>
      </c>
      <c r="G6" s="2"/>
      <c r="H6" s="12">
        <v>20</v>
      </c>
      <c r="I6" s="8">
        <v>30</v>
      </c>
      <c r="J6" s="2"/>
      <c r="K6" s="2"/>
      <c r="L6" s="2"/>
      <c r="M6" s="2"/>
      <c r="N6" s="2"/>
      <c r="O6" s="2">
        <v>50</v>
      </c>
      <c r="P6" s="2">
        <v>400</v>
      </c>
      <c r="Q6" s="2"/>
      <c r="R6" s="2"/>
      <c r="S6" s="2">
        <v>100</v>
      </c>
      <c r="T6" s="2"/>
      <c r="U6" s="2"/>
      <c r="V6" s="2"/>
      <c r="W6" s="2"/>
      <c r="X6" s="2"/>
      <c r="Y6" s="2">
        <v>30</v>
      </c>
      <c r="Z6" s="2"/>
      <c r="AA6" s="2"/>
      <c r="AB6" s="2"/>
      <c r="AC6" s="2"/>
      <c r="AD6" s="2">
        <v>1500</v>
      </c>
      <c r="AE6" s="2"/>
      <c r="AF6" s="2"/>
      <c r="AG6" s="2"/>
      <c r="AH6" s="2">
        <v>20</v>
      </c>
      <c r="AI6" s="2">
        <v>50</v>
      </c>
      <c r="AJ6" s="2">
        <v>10</v>
      </c>
      <c r="AK6" s="9">
        <v>30</v>
      </c>
      <c r="AL6" s="2">
        <v>150</v>
      </c>
      <c r="AM6" s="2"/>
      <c r="AN6" s="2"/>
      <c r="AO6" s="2"/>
      <c r="AP6" s="2"/>
      <c r="AQ6" s="2"/>
      <c r="AR6" s="2"/>
      <c r="AS6" s="2"/>
      <c r="AT6" s="10">
        <v>3420</v>
      </c>
      <c r="AU6" s="10">
        <v>0</v>
      </c>
      <c r="AV6" s="10">
        <f t="shared" si="0"/>
        <v>3420</v>
      </c>
      <c r="AW6" s="10">
        <v>5.09</v>
      </c>
      <c r="AX6" s="11">
        <f t="shared" si="1"/>
        <v>17407.8</v>
      </c>
    </row>
    <row r="7" spans="1:50" s="1" customFormat="1" ht="42.75" customHeight="1" x14ac:dyDescent="0.3">
      <c r="A7" s="22">
        <v>4</v>
      </c>
      <c r="B7" s="6" t="s">
        <v>54</v>
      </c>
      <c r="C7" s="26" t="s">
        <v>55</v>
      </c>
      <c r="D7" s="2"/>
      <c r="E7" s="2"/>
      <c r="F7" s="2">
        <v>10</v>
      </c>
      <c r="G7" s="2"/>
      <c r="H7" s="12">
        <v>100</v>
      </c>
      <c r="I7" s="8">
        <v>10</v>
      </c>
      <c r="J7" s="2"/>
      <c r="K7" s="2">
        <v>100</v>
      </c>
      <c r="L7" s="2">
        <v>120</v>
      </c>
      <c r="M7" s="2">
        <v>20</v>
      </c>
      <c r="N7" s="2"/>
      <c r="O7" s="2"/>
      <c r="P7" s="2"/>
      <c r="Q7" s="2"/>
      <c r="R7" s="2">
        <v>150</v>
      </c>
      <c r="S7" s="2">
        <v>400</v>
      </c>
      <c r="T7" s="2"/>
      <c r="U7" s="2"/>
      <c r="V7" s="2"/>
      <c r="W7" s="2"/>
      <c r="X7" s="2"/>
      <c r="Y7" s="2">
        <v>100</v>
      </c>
      <c r="Z7" s="2"/>
      <c r="AA7" s="2"/>
      <c r="AB7" s="2"/>
      <c r="AC7" s="2"/>
      <c r="AD7" s="2"/>
      <c r="AE7" s="2"/>
      <c r="AF7" s="2"/>
      <c r="AG7" s="2"/>
      <c r="AH7" s="2">
        <v>10</v>
      </c>
      <c r="AI7" s="2">
        <v>200</v>
      </c>
      <c r="AJ7" s="2">
        <v>100</v>
      </c>
      <c r="AK7" s="9">
        <v>30</v>
      </c>
      <c r="AL7" s="2">
        <v>800</v>
      </c>
      <c r="AM7" s="2">
        <v>80</v>
      </c>
      <c r="AN7" s="2"/>
      <c r="AO7" s="2"/>
      <c r="AP7" s="2"/>
      <c r="AQ7" s="2">
        <v>600</v>
      </c>
      <c r="AR7" s="2"/>
      <c r="AS7" s="2"/>
      <c r="AT7" s="10">
        <v>23695</v>
      </c>
      <c r="AU7" s="10">
        <v>0</v>
      </c>
      <c r="AV7" s="10">
        <f t="shared" si="0"/>
        <v>23695</v>
      </c>
      <c r="AW7" s="10">
        <v>65.709999999999994</v>
      </c>
      <c r="AX7" s="11">
        <f t="shared" si="1"/>
        <v>1556998.45</v>
      </c>
    </row>
    <row r="8" spans="1:50" s="1" customFormat="1" ht="43.5" customHeight="1" x14ac:dyDescent="0.25">
      <c r="A8" s="22">
        <v>5</v>
      </c>
      <c r="B8" s="13" t="s">
        <v>56</v>
      </c>
      <c r="C8" s="27" t="s">
        <v>57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10">
        <v>5625</v>
      </c>
      <c r="AU8" s="10">
        <v>0</v>
      </c>
      <c r="AV8" s="10">
        <f t="shared" si="0"/>
        <v>5625</v>
      </c>
      <c r="AW8" s="10">
        <v>15.55</v>
      </c>
      <c r="AX8" s="11">
        <f t="shared" si="1"/>
        <v>87468.75</v>
      </c>
    </row>
    <row r="9" spans="1:50" s="1" customFormat="1" ht="50.25" customHeight="1" x14ac:dyDescent="0.3">
      <c r="A9" s="22">
        <v>6</v>
      </c>
      <c r="B9" s="6" t="s">
        <v>58</v>
      </c>
      <c r="C9" s="26" t="s">
        <v>59</v>
      </c>
      <c r="D9" s="2"/>
      <c r="E9" s="2">
        <v>60</v>
      </c>
      <c r="F9" s="2">
        <v>10</v>
      </c>
      <c r="G9" s="2"/>
      <c r="H9" s="12">
        <v>500</v>
      </c>
      <c r="I9" s="8">
        <v>200</v>
      </c>
      <c r="J9" s="2"/>
      <c r="K9" s="2"/>
      <c r="L9" s="2"/>
      <c r="M9" s="2">
        <v>20</v>
      </c>
      <c r="N9" s="2">
        <v>80</v>
      </c>
      <c r="O9" s="2">
        <v>140</v>
      </c>
      <c r="P9" s="2">
        <v>400</v>
      </c>
      <c r="Q9" s="2"/>
      <c r="R9" s="2"/>
      <c r="S9" s="2">
        <v>1500</v>
      </c>
      <c r="T9" s="2"/>
      <c r="U9" s="2">
        <v>365</v>
      </c>
      <c r="V9" s="2"/>
      <c r="W9" s="2">
        <v>500</v>
      </c>
      <c r="X9" s="2"/>
      <c r="Y9" s="2">
        <v>20</v>
      </c>
      <c r="Z9" s="2"/>
      <c r="AA9" s="2"/>
      <c r="AB9" s="2"/>
      <c r="AC9" s="2"/>
      <c r="AD9" s="2">
        <v>1500</v>
      </c>
      <c r="AE9" s="2"/>
      <c r="AF9" s="2"/>
      <c r="AG9" s="2"/>
      <c r="AH9" s="2">
        <v>50</v>
      </c>
      <c r="AI9" s="2"/>
      <c r="AJ9" s="2"/>
      <c r="AK9" s="9">
        <v>15</v>
      </c>
      <c r="AL9" s="2">
        <v>1000</v>
      </c>
      <c r="AM9" s="2">
        <v>300</v>
      </c>
      <c r="AN9" s="2">
        <v>50</v>
      </c>
      <c r="AO9" s="2">
        <v>30</v>
      </c>
      <c r="AP9" s="2">
        <v>200</v>
      </c>
      <c r="AQ9" s="2">
        <v>50</v>
      </c>
      <c r="AR9" s="2">
        <v>100</v>
      </c>
      <c r="AS9" s="2"/>
      <c r="AT9" s="10">
        <v>8401</v>
      </c>
      <c r="AU9" s="10">
        <v>0</v>
      </c>
      <c r="AV9" s="10">
        <f t="shared" si="0"/>
        <v>8401</v>
      </c>
      <c r="AW9" s="10">
        <v>2.77</v>
      </c>
      <c r="AX9" s="11">
        <f t="shared" si="1"/>
        <v>23270.77</v>
      </c>
    </row>
    <row r="10" spans="1:50" s="1" customFormat="1" ht="58.5" customHeight="1" x14ac:dyDescent="0.3">
      <c r="A10" s="22">
        <v>7</v>
      </c>
      <c r="B10" s="6" t="s">
        <v>60</v>
      </c>
      <c r="C10" s="25" t="s">
        <v>61</v>
      </c>
      <c r="D10" s="2"/>
      <c r="E10" s="2"/>
      <c r="F10" s="2"/>
      <c r="G10" s="2"/>
      <c r="H10" s="7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9"/>
      <c r="AL10" s="2"/>
      <c r="AM10" s="2"/>
      <c r="AN10" s="2"/>
      <c r="AO10" s="2"/>
      <c r="AP10" s="2"/>
      <c r="AQ10" s="2"/>
      <c r="AR10" s="2"/>
      <c r="AS10" s="2"/>
      <c r="AT10" s="10">
        <v>500</v>
      </c>
      <c r="AU10" s="10">
        <v>0</v>
      </c>
      <c r="AV10" s="10">
        <f t="shared" si="0"/>
        <v>500</v>
      </c>
      <c r="AW10" s="10">
        <v>5.77</v>
      </c>
      <c r="AX10" s="11">
        <f t="shared" si="1"/>
        <v>2885</v>
      </c>
    </row>
    <row r="11" spans="1:50" s="1" customFormat="1" ht="63" customHeight="1" x14ac:dyDescent="0.3">
      <c r="A11" s="22">
        <v>8</v>
      </c>
      <c r="B11" s="6" t="s">
        <v>62</v>
      </c>
      <c r="C11" s="26" t="s">
        <v>63</v>
      </c>
      <c r="D11" s="2"/>
      <c r="E11" s="2"/>
      <c r="F11" s="2"/>
      <c r="G11" s="2">
        <v>10</v>
      </c>
      <c r="H11" s="7"/>
      <c r="I11" s="8"/>
      <c r="J11" s="2">
        <v>200</v>
      </c>
      <c r="K11" s="2"/>
      <c r="L11" s="2">
        <v>700</v>
      </c>
      <c r="M11" s="2"/>
      <c r="N11" s="2">
        <v>200</v>
      </c>
      <c r="O11" s="2"/>
      <c r="P11" s="2"/>
      <c r="Q11" s="2"/>
      <c r="R11" s="2">
        <v>300</v>
      </c>
      <c r="S11" s="2">
        <v>100</v>
      </c>
      <c r="T11" s="2">
        <v>100</v>
      </c>
      <c r="U11" s="2"/>
      <c r="V11" s="2"/>
      <c r="W11" s="2"/>
      <c r="X11" s="2"/>
      <c r="Y11" s="2">
        <v>800</v>
      </c>
      <c r="Z11" s="2"/>
      <c r="AA11" s="2"/>
      <c r="AB11" s="2"/>
      <c r="AC11" s="2">
        <v>100</v>
      </c>
      <c r="AD11" s="2"/>
      <c r="AE11" s="2"/>
      <c r="AF11" s="2"/>
      <c r="AG11" s="2"/>
      <c r="AH11" s="2"/>
      <c r="AI11" s="2">
        <v>150</v>
      </c>
      <c r="AJ11" s="2"/>
      <c r="AK11" s="9"/>
      <c r="AL11" s="2">
        <v>1000</v>
      </c>
      <c r="AM11" s="2"/>
      <c r="AN11" s="2">
        <v>50</v>
      </c>
      <c r="AO11" s="2">
        <v>2000</v>
      </c>
      <c r="AP11" s="2"/>
      <c r="AQ11" s="2"/>
      <c r="AR11" s="2">
        <v>100</v>
      </c>
      <c r="AS11" s="2">
        <v>500</v>
      </c>
      <c r="AT11" s="10">
        <f t="shared" ref="AT11:AT13" si="2">SUM(D11:AS11)</f>
        <v>6310</v>
      </c>
      <c r="AU11" s="10">
        <v>0</v>
      </c>
      <c r="AV11" s="10">
        <f t="shared" si="0"/>
        <v>6310</v>
      </c>
      <c r="AW11" s="10">
        <v>13.12</v>
      </c>
      <c r="AX11" s="11">
        <f t="shared" si="1"/>
        <v>82787.199999999997</v>
      </c>
    </row>
    <row r="12" spans="1:50" s="1" customFormat="1" ht="69.75" customHeight="1" x14ac:dyDescent="0.3">
      <c r="A12" s="22">
        <v>9</v>
      </c>
      <c r="B12" s="6" t="s">
        <v>64</v>
      </c>
      <c r="C12" s="26" t="s">
        <v>65</v>
      </c>
      <c r="D12" s="2"/>
      <c r="E12" s="2">
        <v>200</v>
      </c>
      <c r="F12" s="2"/>
      <c r="G12" s="2">
        <v>600</v>
      </c>
      <c r="H12" s="7"/>
      <c r="I12" s="8">
        <v>300</v>
      </c>
      <c r="J12" s="2">
        <v>200</v>
      </c>
      <c r="K12" s="2">
        <v>300</v>
      </c>
      <c r="L12" s="2">
        <v>500</v>
      </c>
      <c r="M12" s="2">
        <v>20</v>
      </c>
      <c r="N12" s="2">
        <v>3500</v>
      </c>
      <c r="O12" s="2"/>
      <c r="P12" s="2">
        <v>30</v>
      </c>
      <c r="Q12" s="2">
        <v>200</v>
      </c>
      <c r="R12" s="2">
        <v>500</v>
      </c>
      <c r="S12" s="2">
        <v>200</v>
      </c>
      <c r="T12" s="2">
        <v>1000</v>
      </c>
      <c r="U12" s="2"/>
      <c r="V12" s="2"/>
      <c r="W12" s="2"/>
      <c r="X12" s="2"/>
      <c r="Y12" s="2">
        <v>800</v>
      </c>
      <c r="Z12" s="2"/>
      <c r="AA12" s="2">
        <v>300</v>
      </c>
      <c r="AB12" s="2"/>
      <c r="AC12" s="2"/>
      <c r="AD12" s="2"/>
      <c r="AE12" s="2"/>
      <c r="AF12" s="2"/>
      <c r="AG12" s="2"/>
      <c r="AH12" s="2">
        <v>100</v>
      </c>
      <c r="AI12" s="2"/>
      <c r="AJ12" s="2">
        <v>100</v>
      </c>
      <c r="AK12" s="9">
        <v>4000</v>
      </c>
      <c r="AL12" s="2">
        <v>500</v>
      </c>
      <c r="AM12" s="2"/>
      <c r="AN12" s="2">
        <v>250</v>
      </c>
      <c r="AO12" s="2"/>
      <c r="AP12" s="2"/>
      <c r="AQ12" s="2"/>
      <c r="AR12" s="2">
        <v>800</v>
      </c>
      <c r="AS12" s="2"/>
      <c r="AT12" s="10">
        <f t="shared" si="2"/>
        <v>14400</v>
      </c>
      <c r="AU12" s="10">
        <v>0</v>
      </c>
      <c r="AV12" s="10">
        <f t="shared" si="0"/>
        <v>14400</v>
      </c>
      <c r="AW12" s="10">
        <v>98.75</v>
      </c>
      <c r="AX12" s="11">
        <f t="shared" si="1"/>
        <v>1422000</v>
      </c>
    </row>
    <row r="13" spans="1:50" s="1" customFormat="1" ht="68.25" customHeight="1" x14ac:dyDescent="0.3">
      <c r="A13" s="22">
        <v>10</v>
      </c>
      <c r="B13" s="14" t="s">
        <v>66</v>
      </c>
      <c r="C13" s="18" t="s">
        <v>67</v>
      </c>
      <c r="D13" s="15"/>
      <c r="E13" s="15">
        <v>20</v>
      </c>
      <c r="F13" s="15"/>
      <c r="G13" s="15"/>
      <c r="H13" s="7">
        <v>100</v>
      </c>
      <c r="I13" s="16"/>
      <c r="J13" s="15">
        <v>200</v>
      </c>
      <c r="K13" s="15">
        <v>100</v>
      </c>
      <c r="L13" s="15">
        <v>400</v>
      </c>
      <c r="M13" s="15"/>
      <c r="N13" s="15">
        <v>2000</v>
      </c>
      <c r="O13" s="15">
        <v>30</v>
      </c>
      <c r="P13" s="15">
        <v>20</v>
      </c>
      <c r="Q13" s="15">
        <v>200</v>
      </c>
      <c r="R13" s="15"/>
      <c r="S13" s="15"/>
      <c r="T13" s="15"/>
      <c r="U13" s="15"/>
      <c r="V13" s="15"/>
      <c r="W13" s="15"/>
      <c r="X13" s="15"/>
      <c r="Y13" s="15"/>
      <c r="Z13" s="15"/>
      <c r="AA13" s="15">
        <v>300</v>
      </c>
      <c r="AB13" s="15"/>
      <c r="AC13" s="15">
        <v>50</v>
      </c>
      <c r="AD13" s="15"/>
      <c r="AE13" s="15"/>
      <c r="AF13" s="15"/>
      <c r="AG13" s="15"/>
      <c r="AH13" s="15"/>
      <c r="AI13" s="15">
        <v>200</v>
      </c>
      <c r="AJ13" s="15"/>
      <c r="AK13" s="17">
        <v>10</v>
      </c>
      <c r="AL13" s="15">
        <v>500</v>
      </c>
      <c r="AM13" s="15">
        <v>40</v>
      </c>
      <c r="AN13" s="15"/>
      <c r="AO13" s="15"/>
      <c r="AP13" s="15"/>
      <c r="AQ13" s="15">
        <v>3000</v>
      </c>
      <c r="AR13" s="15">
        <v>300</v>
      </c>
      <c r="AS13" s="15"/>
      <c r="AT13" s="10">
        <f t="shared" si="2"/>
        <v>7470</v>
      </c>
      <c r="AU13" s="10">
        <v>0</v>
      </c>
      <c r="AV13" s="10">
        <f t="shared" si="0"/>
        <v>7470</v>
      </c>
      <c r="AW13" s="10">
        <v>187.32</v>
      </c>
      <c r="AX13" s="11">
        <f t="shared" si="1"/>
        <v>1399280.4</v>
      </c>
    </row>
    <row r="14" spans="1:50" s="1" customFormat="1" ht="46.5" customHeight="1" x14ac:dyDescent="0.3">
      <c r="A14" s="22">
        <v>11</v>
      </c>
      <c r="B14" s="18" t="s">
        <v>68</v>
      </c>
      <c r="C14" s="18" t="s">
        <v>69</v>
      </c>
      <c r="D14" s="15"/>
      <c r="E14" s="15">
        <v>30</v>
      </c>
      <c r="F14" s="15"/>
      <c r="G14" s="15"/>
      <c r="H14" s="7">
        <v>100</v>
      </c>
      <c r="I14" s="15"/>
      <c r="J14" s="15">
        <v>50</v>
      </c>
      <c r="K14" s="15">
        <v>100</v>
      </c>
      <c r="L14" s="15"/>
      <c r="M14" s="15"/>
      <c r="N14" s="15">
        <v>600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>
        <v>30</v>
      </c>
      <c r="Z14" s="15"/>
      <c r="AA14" s="15"/>
      <c r="AB14" s="15"/>
      <c r="AC14" s="15"/>
      <c r="AD14" s="15">
        <v>100</v>
      </c>
      <c r="AE14" s="15"/>
      <c r="AF14" s="15"/>
      <c r="AG14" s="15"/>
      <c r="AH14" s="15"/>
      <c r="AI14" s="15">
        <v>500</v>
      </c>
      <c r="AJ14" s="15"/>
      <c r="AK14" s="17"/>
      <c r="AL14" s="15">
        <v>200</v>
      </c>
      <c r="AM14" s="15">
        <v>30</v>
      </c>
      <c r="AN14" s="15"/>
      <c r="AO14" s="15"/>
      <c r="AP14" s="15"/>
      <c r="AQ14" s="15">
        <v>1000</v>
      </c>
      <c r="AR14" s="15">
        <v>150</v>
      </c>
      <c r="AS14" s="15"/>
      <c r="AT14" s="2">
        <f>SUM(D14:AS14)</f>
        <v>2890</v>
      </c>
      <c r="AU14" s="2">
        <v>0</v>
      </c>
      <c r="AV14" s="2">
        <f t="shared" si="0"/>
        <v>2890</v>
      </c>
      <c r="AW14" s="2">
        <v>113.25</v>
      </c>
      <c r="AX14" s="19">
        <f t="shared" si="1"/>
        <v>327292.5</v>
      </c>
    </row>
    <row r="15" spans="1:50" ht="18.75" x14ac:dyDescent="0.3">
      <c r="A15" s="24"/>
      <c r="B15" s="20" t="s">
        <v>70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>
        <f>SUM(AX4:AX14)</f>
        <v>5023699.9000000004</v>
      </c>
    </row>
  </sheetData>
  <mergeCells count="1">
    <mergeCell ref="A1:AX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2023-01-19T09:09:33Z</cp:lastPrinted>
  <dcterms:created xsi:type="dcterms:W3CDTF">2023-01-19T08:59:09Z</dcterms:created>
  <dcterms:modified xsi:type="dcterms:W3CDTF">2023-01-19T10:18:44Z</dcterms:modified>
</cp:coreProperties>
</file>