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81BD1298-40DA-4E65-A098-FD7BB60E19FF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Аркуш1" sheetId="1" r:id="rId1"/>
    <sheet name="Аркуш2" sheetId="2" r:id="rId2"/>
  </sheets>
  <definedNames>
    <definedName name="_xlnm.Print_Area" localSheetId="0">Аркуш1!$A$1:$O$145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I7" i="1"/>
  <c r="I26" i="1" s="1"/>
  <c r="I140" i="1" s="1"/>
  <c r="J7" i="1"/>
  <c r="K7" i="1" s="1"/>
  <c r="K26" i="1" s="1"/>
  <c r="G8" i="1"/>
  <c r="I8" i="1"/>
  <c r="J8" i="1"/>
  <c r="K8" i="1"/>
  <c r="G9" i="1"/>
  <c r="I9" i="1"/>
  <c r="J9" i="1"/>
  <c r="K9" i="1" s="1"/>
  <c r="G10" i="1"/>
  <c r="I10" i="1"/>
  <c r="J10" i="1"/>
  <c r="K10" i="1"/>
  <c r="G11" i="1"/>
  <c r="I11" i="1"/>
  <c r="J11" i="1"/>
  <c r="K11" i="1" s="1"/>
  <c r="G12" i="1"/>
  <c r="I12" i="1"/>
  <c r="J12" i="1"/>
  <c r="K12" i="1"/>
  <c r="G13" i="1"/>
  <c r="I13" i="1"/>
  <c r="J13" i="1"/>
  <c r="K13" i="1" s="1"/>
  <c r="G14" i="1"/>
  <c r="I14" i="1"/>
  <c r="J14" i="1"/>
  <c r="K14" i="1"/>
  <c r="G15" i="1"/>
  <c r="I15" i="1"/>
  <c r="J15" i="1"/>
  <c r="K15" i="1" s="1"/>
  <c r="G16" i="1"/>
  <c r="I16" i="1"/>
  <c r="J16" i="1"/>
  <c r="K16" i="1"/>
  <c r="I17" i="1"/>
  <c r="J17" i="1"/>
  <c r="K17" i="1"/>
  <c r="G18" i="1"/>
  <c r="I18" i="1"/>
  <c r="J18" i="1"/>
  <c r="K18" i="1" s="1"/>
  <c r="G19" i="1"/>
  <c r="I19" i="1"/>
  <c r="J19" i="1"/>
  <c r="K19" i="1"/>
  <c r="G20" i="1"/>
  <c r="I20" i="1"/>
  <c r="J20" i="1"/>
  <c r="K20" i="1" s="1"/>
  <c r="G21" i="1"/>
  <c r="I21" i="1"/>
  <c r="J21" i="1"/>
  <c r="K21" i="1"/>
  <c r="G22" i="1"/>
  <c r="I22" i="1"/>
  <c r="J22" i="1"/>
  <c r="K22" i="1" s="1"/>
  <c r="G23" i="1"/>
  <c r="I23" i="1"/>
  <c r="J23" i="1"/>
  <c r="K23" i="1"/>
  <c r="G24" i="1"/>
  <c r="I24" i="1"/>
  <c r="J24" i="1"/>
  <c r="K24" i="1" s="1"/>
  <c r="G25" i="1"/>
  <c r="I25" i="1"/>
  <c r="J25" i="1"/>
  <c r="K25" i="1"/>
  <c r="G26" i="1"/>
  <c r="G140" i="1" s="1"/>
  <c r="G28" i="1"/>
  <c r="I28" i="1"/>
  <c r="J28" i="1"/>
  <c r="K28" i="1"/>
  <c r="G29" i="1"/>
  <c r="G105" i="1" s="1"/>
  <c r="I29" i="1"/>
  <c r="J29" i="1"/>
  <c r="K29" i="1" s="1"/>
  <c r="G30" i="1"/>
  <c r="I30" i="1"/>
  <c r="J30" i="1"/>
  <c r="K30" i="1"/>
  <c r="G31" i="1"/>
  <c r="I31" i="1"/>
  <c r="J31" i="1"/>
  <c r="K31" i="1" s="1"/>
  <c r="G32" i="1"/>
  <c r="I32" i="1"/>
  <c r="J32" i="1"/>
  <c r="K32" i="1"/>
  <c r="G33" i="1"/>
  <c r="I33" i="1"/>
  <c r="J33" i="1"/>
  <c r="K33" i="1" s="1"/>
  <c r="G34" i="1"/>
  <c r="I34" i="1"/>
  <c r="J34" i="1"/>
  <c r="K34" i="1"/>
  <c r="G35" i="1"/>
  <c r="I35" i="1"/>
  <c r="J35" i="1"/>
  <c r="K35" i="1" s="1"/>
  <c r="G36" i="1"/>
  <c r="I36" i="1"/>
  <c r="J36" i="1"/>
  <c r="K36" i="1"/>
  <c r="G37" i="1"/>
  <c r="I37" i="1"/>
  <c r="J37" i="1"/>
  <c r="K37" i="1" s="1"/>
  <c r="G38" i="1"/>
  <c r="I38" i="1"/>
  <c r="J38" i="1"/>
  <c r="K38" i="1"/>
  <c r="G39" i="1"/>
  <c r="I39" i="1"/>
  <c r="J39" i="1"/>
  <c r="K39" i="1" s="1"/>
  <c r="G40" i="1"/>
  <c r="I40" i="1"/>
  <c r="J40" i="1"/>
  <c r="K40" i="1"/>
  <c r="G41" i="1"/>
  <c r="I41" i="1"/>
  <c r="J41" i="1"/>
  <c r="K41" i="1" s="1"/>
  <c r="G42" i="1"/>
  <c r="I42" i="1"/>
  <c r="J42" i="1"/>
  <c r="K42" i="1"/>
  <c r="G43" i="1"/>
  <c r="I43" i="1"/>
  <c r="J43" i="1"/>
  <c r="K43" i="1" s="1"/>
  <c r="G44" i="1"/>
  <c r="I44" i="1"/>
  <c r="J44" i="1"/>
  <c r="K44" i="1"/>
  <c r="G45" i="1"/>
  <c r="I45" i="1"/>
  <c r="J45" i="1"/>
  <c r="K45" i="1" s="1"/>
  <c r="G46" i="1"/>
  <c r="I46" i="1"/>
  <c r="J46" i="1"/>
  <c r="K46" i="1"/>
  <c r="G47" i="1"/>
  <c r="I47" i="1"/>
  <c r="J47" i="1"/>
  <c r="K47" i="1" s="1"/>
  <c r="G48" i="1"/>
  <c r="I48" i="1"/>
  <c r="J48" i="1"/>
  <c r="K48" i="1"/>
  <c r="G49" i="1"/>
  <c r="I49" i="1"/>
  <c r="J49" i="1"/>
  <c r="K49" i="1" s="1"/>
  <c r="G50" i="1"/>
  <c r="I50" i="1"/>
  <c r="J50" i="1"/>
  <c r="K50" i="1"/>
  <c r="G51" i="1"/>
  <c r="I51" i="1"/>
  <c r="J51" i="1"/>
  <c r="K51" i="1" s="1"/>
  <c r="G52" i="1"/>
  <c r="I52" i="1"/>
  <c r="J52" i="1"/>
  <c r="K52" i="1"/>
  <c r="G53" i="1"/>
  <c r="I53" i="1"/>
  <c r="J53" i="1"/>
  <c r="K53" i="1" s="1"/>
  <c r="G54" i="1"/>
  <c r="I54" i="1"/>
  <c r="J54" i="1"/>
  <c r="K54" i="1"/>
  <c r="G55" i="1"/>
  <c r="I55" i="1"/>
  <c r="J55" i="1"/>
  <c r="K55" i="1" s="1"/>
  <c r="G56" i="1"/>
  <c r="I56" i="1"/>
  <c r="J56" i="1"/>
  <c r="K56" i="1"/>
  <c r="G57" i="1"/>
  <c r="I57" i="1"/>
  <c r="J57" i="1"/>
  <c r="K57" i="1" s="1"/>
  <c r="G58" i="1"/>
  <c r="I58" i="1"/>
  <c r="J58" i="1"/>
  <c r="K58" i="1"/>
  <c r="G59" i="1"/>
  <c r="I59" i="1"/>
  <c r="J59" i="1"/>
  <c r="K59" i="1" s="1"/>
  <c r="G60" i="1"/>
  <c r="I60" i="1"/>
  <c r="J60" i="1"/>
  <c r="K60" i="1"/>
  <c r="G61" i="1"/>
  <c r="I61" i="1"/>
  <c r="J61" i="1"/>
  <c r="K61" i="1" s="1"/>
  <c r="G62" i="1"/>
  <c r="I62" i="1"/>
  <c r="J62" i="1"/>
  <c r="K62" i="1"/>
  <c r="G63" i="1"/>
  <c r="I63" i="1"/>
  <c r="J63" i="1"/>
  <c r="K63" i="1" s="1"/>
  <c r="G64" i="1"/>
  <c r="I64" i="1"/>
  <c r="J64" i="1"/>
  <c r="K64" i="1"/>
  <c r="G65" i="1"/>
  <c r="I65" i="1"/>
  <c r="J65" i="1"/>
  <c r="K65" i="1" s="1"/>
  <c r="G66" i="1"/>
  <c r="I66" i="1"/>
  <c r="J66" i="1"/>
  <c r="K66" i="1"/>
  <c r="G67" i="1"/>
  <c r="I67" i="1"/>
  <c r="J67" i="1"/>
  <c r="K67" i="1" s="1"/>
  <c r="G68" i="1"/>
  <c r="I68" i="1"/>
  <c r="J68" i="1"/>
  <c r="K68" i="1"/>
  <c r="G69" i="1"/>
  <c r="I69" i="1"/>
  <c r="J69" i="1"/>
  <c r="K69" i="1" s="1"/>
  <c r="G70" i="1"/>
  <c r="I70" i="1"/>
  <c r="J70" i="1"/>
  <c r="K70" i="1"/>
  <c r="G71" i="1"/>
  <c r="I71" i="1"/>
  <c r="J71" i="1"/>
  <c r="K71" i="1" s="1"/>
  <c r="G72" i="1"/>
  <c r="I72" i="1"/>
  <c r="J72" i="1"/>
  <c r="K72" i="1"/>
  <c r="G73" i="1"/>
  <c r="I73" i="1"/>
  <c r="J73" i="1"/>
  <c r="K73" i="1" s="1"/>
  <c r="G74" i="1"/>
  <c r="I74" i="1"/>
  <c r="J74" i="1"/>
  <c r="K74" i="1"/>
  <c r="G75" i="1"/>
  <c r="I75" i="1"/>
  <c r="J75" i="1"/>
  <c r="K75" i="1" s="1"/>
  <c r="G76" i="1"/>
  <c r="I76" i="1"/>
  <c r="J76" i="1"/>
  <c r="K76" i="1"/>
  <c r="G77" i="1"/>
  <c r="I77" i="1"/>
  <c r="J77" i="1"/>
  <c r="K77" i="1" s="1"/>
  <c r="G78" i="1"/>
  <c r="I78" i="1"/>
  <c r="J78" i="1"/>
  <c r="K78" i="1"/>
  <c r="G79" i="1"/>
  <c r="I79" i="1"/>
  <c r="J79" i="1"/>
  <c r="K79" i="1" s="1"/>
  <c r="G80" i="1"/>
  <c r="I80" i="1"/>
  <c r="J80" i="1"/>
  <c r="K80" i="1"/>
  <c r="G81" i="1"/>
  <c r="I81" i="1"/>
  <c r="J81" i="1"/>
  <c r="K81" i="1" s="1"/>
  <c r="G82" i="1"/>
  <c r="I82" i="1"/>
  <c r="J82" i="1"/>
  <c r="K82" i="1"/>
  <c r="G83" i="1"/>
  <c r="I83" i="1"/>
  <c r="J83" i="1"/>
  <c r="K83" i="1" s="1"/>
  <c r="G84" i="1"/>
  <c r="I84" i="1"/>
  <c r="J84" i="1"/>
  <c r="K84" i="1"/>
  <c r="G85" i="1"/>
  <c r="I85" i="1"/>
  <c r="J85" i="1"/>
  <c r="K85" i="1" s="1"/>
  <c r="G86" i="1"/>
  <c r="I86" i="1"/>
  <c r="J86" i="1"/>
  <c r="K86" i="1"/>
  <c r="G87" i="1"/>
  <c r="I87" i="1"/>
  <c r="J87" i="1"/>
  <c r="K87" i="1" s="1"/>
  <c r="G88" i="1"/>
  <c r="I88" i="1"/>
  <c r="J88" i="1"/>
  <c r="K88" i="1"/>
  <c r="G89" i="1"/>
  <c r="I89" i="1"/>
  <c r="J89" i="1"/>
  <c r="K89" i="1" s="1"/>
  <c r="G90" i="1"/>
  <c r="I90" i="1"/>
  <c r="J90" i="1"/>
  <c r="K90" i="1"/>
  <c r="G91" i="1"/>
  <c r="I91" i="1"/>
  <c r="J91" i="1"/>
  <c r="K91" i="1" s="1"/>
  <c r="G92" i="1"/>
  <c r="I92" i="1"/>
  <c r="J92" i="1"/>
  <c r="K92" i="1"/>
  <c r="G93" i="1"/>
  <c r="I93" i="1"/>
  <c r="J93" i="1"/>
  <c r="K93" i="1" s="1"/>
  <c r="G94" i="1"/>
  <c r="I94" i="1"/>
  <c r="J94" i="1"/>
  <c r="K94" i="1"/>
  <c r="G95" i="1"/>
  <c r="I95" i="1"/>
  <c r="J95" i="1"/>
  <c r="K95" i="1" s="1"/>
  <c r="G96" i="1"/>
  <c r="I96" i="1"/>
  <c r="J96" i="1"/>
  <c r="K96" i="1"/>
  <c r="G97" i="1"/>
  <c r="I97" i="1"/>
  <c r="J97" i="1"/>
  <c r="K97" i="1" s="1"/>
  <c r="G98" i="1"/>
  <c r="I98" i="1"/>
  <c r="J98" i="1"/>
  <c r="K98" i="1"/>
  <c r="G99" i="1"/>
  <c r="I99" i="1"/>
  <c r="J99" i="1"/>
  <c r="K99" i="1" s="1"/>
  <c r="G100" i="1"/>
  <c r="I100" i="1"/>
  <c r="J100" i="1"/>
  <c r="K100" i="1"/>
  <c r="G101" i="1"/>
  <c r="I101" i="1"/>
  <c r="J101" i="1"/>
  <c r="K101" i="1" s="1"/>
  <c r="G102" i="1"/>
  <c r="I102" i="1"/>
  <c r="J102" i="1"/>
  <c r="K102" i="1"/>
  <c r="G103" i="1"/>
  <c r="I103" i="1"/>
  <c r="J103" i="1"/>
  <c r="K103" i="1" s="1"/>
  <c r="G104" i="1"/>
  <c r="I104" i="1"/>
  <c r="J104" i="1"/>
  <c r="K104" i="1"/>
  <c r="I105" i="1"/>
  <c r="G107" i="1"/>
  <c r="J107" i="1" s="1"/>
  <c r="K107" i="1" s="1"/>
  <c r="K138" i="1" s="1"/>
  <c r="I107" i="1"/>
  <c r="G108" i="1"/>
  <c r="I108" i="1"/>
  <c r="J108" i="1"/>
  <c r="K108" i="1" s="1"/>
  <c r="G109" i="1"/>
  <c r="I109" i="1"/>
  <c r="J109" i="1"/>
  <c r="K109" i="1"/>
  <c r="G110" i="1"/>
  <c r="I110" i="1"/>
  <c r="J110" i="1"/>
  <c r="K110" i="1" s="1"/>
  <c r="G111" i="1"/>
  <c r="I111" i="1"/>
  <c r="J111" i="1"/>
  <c r="K111" i="1"/>
  <c r="G112" i="1"/>
  <c r="I112" i="1"/>
  <c r="J112" i="1"/>
  <c r="K112" i="1" s="1"/>
  <c r="G113" i="1"/>
  <c r="I113" i="1"/>
  <c r="J113" i="1"/>
  <c r="K113" i="1"/>
  <c r="G114" i="1"/>
  <c r="I114" i="1"/>
  <c r="J114" i="1"/>
  <c r="K114" i="1" s="1"/>
  <c r="G115" i="1"/>
  <c r="I115" i="1"/>
  <c r="J115" i="1"/>
  <c r="K115" i="1"/>
  <c r="G116" i="1"/>
  <c r="I116" i="1"/>
  <c r="J116" i="1"/>
  <c r="K116" i="1" s="1"/>
  <c r="G117" i="1"/>
  <c r="I117" i="1"/>
  <c r="J117" i="1"/>
  <c r="K117" i="1"/>
  <c r="G118" i="1"/>
  <c r="I118" i="1"/>
  <c r="J118" i="1"/>
  <c r="K118" i="1" s="1"/>
  <c r="G119" i="1"/>
  <c r="I119" i="1"/>
  <c r="J119" i="1"/>
  <c r="K119" i="1"/>
  <c r="G120" i="1"/>
  <c r="I120" i="1"/>
  <c r="J120" i="1"/>
  <c r="K120" i="1" s="1"/>
  <c r="G121" i="1"/>
  <c r="I121" i="1"/>
  <c r="J121" i="1"/>
  <c r="K121" i="1"/>
  <c r="G122" i="1"/>
  <c r="I122" i="1"/>
  <c r="J122" i="1"/>
  <c r="K122" i="1" s="1"/>
  <c r="G123" i="1"/>
  <c r="I123" i="1"/>
  <c r="J123" i="1"/>
  <c r="K123" i="1"/>
  <c r="G124" i="1"/>
  <c r="I124" i="1"/>
  <c r="J124" i="1"/>
  <c r="K124" i="1" s="1"/>
  <c r="G125" i="1"/>
  <c r="I125" i="1"/>
  <c r="J125" i="1"/>
  <c r="K125" i="1"/>
  <c r="G126" i="1"/>
  <c r="I126" i="1"/>
  <c r="J126" i="1"/>
  <c r="K126" i="1" s="1"/>
  <c r="G127" i="1"/>
  <c r="I127" i="1"/>
  <c r="J127" i="1"/>
  <c r="K127" i="1"/>
  <c r="G128" i="1"/>
  <c r="I128" i="1"/>
  <c r="J128" i="1"/>
  <c r="K128" i="1" s="1"/>
  <c r="G129" i="1"/>
  <c r="I129" i="1"/>
  <c r="J129" i="1"/>
  <c r="K129" i="1"/>
  <c r="G130" i="1"/>
  <c r="I130" i="1"/>
  <c r="J130" i="1"/>
  <c r="K130" i="1" s="1"/>
  <c r="G131" i="1"/>
  <c r="I131" i="1"/>
  <c r="J131" i="1"/>
  <c r="K131" i="1"/>
  <c r="G132" i="1"/>
  <c r="I132" i="1"/>
  <c r="J132" i="1"/>
  <c r="K132" i="1" s="1"/>
  <c r="G133" i="1"/>
  <c r="I133" i="1"/>
  <c r="J133" i="1"/>
  <c r="K133" i="1"/>
  <c r="G134" i="1"/>
  <c r="I134" i="1"/>
  <c r="J134" i="1"/>
  <c r="K134" i="1" s="1"/>
  <c r="G135" i="1"/>
  <c r="I135" i="1"/>
  <c r="J135" i="1"/>
  <c r="K135" i="1"/>
  <c r="G136" i="1"/>
  <c r="I136" i="1"/>
  <c r="J136" i="1"/>
  <c r="K136" i="1" s="1"/>
  <c r="G137" i="1"/>
  <c r="I137" i="1"/>
  <c r="J137" i="1"/>
  <c r="K137" i="1"/>
  <c r="G138" i="1"/>
  <c r="I138" i="1"/>
  <c r="K105" i="1" l="1"/>
  <c r="K140" i="1"/>
</calcChain>
</file>

<file path=xl/sharedStrings.xml><?xml version="1.0" encoding="utf-8"?>
<sst xmlns="http://schemas.openxmlformats.org/spreadsheetml/2006/main" count="560" uniqueCount="223">
  <si>
    <t>набір</t>
  </si>
  <si>
    <t>Transplant Pretreatment Tubes Пробірки для попередньої обробки перед внесенням</t>
  </si>
  <si>
    <t>ARCHITECT Methotrexate Reagent Kit Набір реагентів, 100 тестів, або еквівалент</t>
  </si>
  <si>
    <t>ARCHITECT Methotrexate Calibrators Калібратори, 6 фл. х 4 мл, або еквівалент</t>
  </si>
  <si>
    <t>ARCHITECT Methotrexate Controls Контролі, 4 фл. х 8 мл, або еквівалент</t>
  </si>
  <si>
    <t>ARCHITECT Concentrated Wash Buffer Промивний буфер, 4 фл х 975 мл, або еквівалент</t>
  </si>
  <si>
    <t>ARCHITECT Pre-Trigger Solution Претригерний розчин, 4 фл х 975 мл, або еквівалент</t>
  </si>
  <si>
    <t>ARCHITECT Trigger Solution Тригерний розчин, 4 фл х 975 мл, або еквівалент</t>
  </si>
  <si>
    <t>ARCHITECT Septum Мембрана, 200 шт., або еквівалент</t>
  </si>
  <si>
    <t>ARCHITECT Sample Cups Чашки для зразків, 1000 шт., або еквівалент</t>
  </si>
  <si>
    <t>ARCHITECT Reaction Vessels Реакційні ємності, 4000 шт., або еквівалент</t>
  </si>
  <si>
    <t>ARCHITECT Cyclosporine Reagent Kit Набір реагентів, 100 тестів, або еквівалент</t>
  </si>
  <si>
    <t>ARCHITECT Cyclosporine Calibrators Калібратори, або еквівалент</t>
  </si>
  <si>
    <t>ARCHITECT Cyclosporine Whole Blood Precipitation Reagent Kit Набір реагентів, або еквівалент</t>
  </si>
  <si>
    <t>Multichem WBT Контроль, або еквівалент</t>
  </si>
  <si>
    <t>№</t>
  </si>
  <si>
    <t>компл</t>
  </si>
  <si>
    <t>паков</t>
  </si>
  <si>
    <t>Міжнародна непатентована назва лікарського засобу / Назва медичного виробу</t>
  </si>
  <si>
    <t>Форма випуску</t>
  </si>
  <si>
    <t>Код та назва національного класифікатору медичного виробу</t>
  </si>
  <si>
    <t xml:space="preserve">55439 
Циклоспорин А / циклоспорин, терапевтичний лікарський моніторинг IVD, калібратор </t>
  </si>
  <si>
    <t xml:space="preserve">61001 
Циклоспорин А / циклоспорин терапевтичний лікарський моніторинг ІВД, набір, імунохемілюмінесцентний аналіз </t>
  </si>
  <si>
    <t xml:space="preserve">55441 
Циклоспорин А / циклоспорин, терапевтичний лікарський моніторинг IVD, реагент 
</t>
  </si>
  <si>
    <t xml:space="preserve">47869 
Множинні аналіти клінічної хімії IVD, контрольний матеріал </t>
  </si>
  <si>
    <t xml:space="preserve">55322 
Метотрексат, терапевтичний лікарський моніторинг IVD, калібратор </t>
  </si>
  <si>
    <t xml:space="preserve">61273 
Метотрексат терапевтичний лікарський моніторинг ІВД, набір, імунохемілюмінесцентний аналіз </t>
  </si>
  <si>
    <t xml:space="preserve">
58236 
Буферний промивання та розчин ІВД, автоматичні / напівавтоматичні системи 
</t>
  </si>
  <si>
    <t xml:space="preserve">61163 
Окислювальний реагент для імунохемілюмінесцентного аналізу ІВД </t>
  </si>
  <si>
    <t xml:space="preserve">43865 
Вакуумна пробірка для взяття зразків крові, з K2ЕDТА, IVD
</t>
  </si>
  <si>
    <t>62225 Ємність для лабораторного аналізатора ІВД</t>
  </si>
  <si>
    <t>Загальна сума, грн.</t>
  </si>
  <si>
    <t>38535 
Метотрексат терапевтичний лікарський моніторинг IVD, контрольний матеріал</t>
  </si>
  <si>
    <t>58793 
Реагент для генерації сигналу при Імунохемілюмінесцентні аналізі ІВД, набір</t>
  </si>
  <si>
    <t xml:space="preserve">Valve, Manifold Kit Клапан для розподільника рідин </t>
  </si>
  <si>
    <t>Не є мед. Виробом</t>
  </si>
  <si>
    <t>шт.</t>
  </si>
  <si>
    <t xml:space="preserve">НАЦІОНАЛЬНИЙ КЛАСИФІКАТОР УКРАЇНИ
Єдиний закупівельний словник ДК 021:2015  </t>
  </si>
  <si>
    <t>Код ДК 021:2015 – 33696500-0 - Лабораторні реактиви</t>
  </si>
  <si>
    <t>ARCHITECT Probe Conditioning Solution Розчин ARCHITECT Probe Conditioning Solution</t>
  </si>
  <si>
    <t xml:space="preserve">59058 Миючий / очищуючий розчин ІВД, для автоматизованих / полуавтоматізіванних систем </t>
  </si>
  <si>
    <t>I1000SR PM KIT Набір для обслуговування</t>
  </si>
  <si>
    <t>Температурні трубки</t>
  </si>
  <si>
    <t>паков.</t>
  </si>
  <si>
    <t>Загальна кількість</t>
  </si>
  <si>
    <t>Цінова пропозиція фірми №1, з ПДВ за 1 одиницю, грн.</t>
  </si>
  <si>
    <t>Цінова пропозиція фірми №2,  з ПДВ, за 1 одиницю, грн.</t>
  </si>
  <si>
    <t>Ціна середня, з ПДВ, грн.</t>
  </si>
  <si>
    <t>Загальна сума фірми №1, грн.</t>
  </si>
  <si>
    <t>Загальна сума фірми №2, грн.</t>
  </si>
  <si>
    <t xml:space="preserve">Медико-технічні вимоги на закупівлю реагентів та витратних матеріалів для Референс-лабораторії з лабораторної діагностики онкогематологічних захворювань
Українського Референс-центру з клінічної лабораторної діагностики та метрології 
в 2023 році (ДП) ОГ                                          </t>
  </si>
  <si>
    <t>Загальна вартість</t>
  </si>
  <si>
    <t>Valve, Bypass, 2 Way, Клапан обхідний, двоходовий</t>
  </si>
  <si>
    <t>Моноклональне антитіло CD1a, мічене флюоресцентним барвником PE, або еквівалент</t>
  </si>
  <si>
    <t>шт</t>
  </si>
  <si>
    <t>56917 Числені CD-клітинні маркери ІВД, антитіла</t>
  </si>
  <si>
    <t>Моноклональне антитіло CD2, мічене флюоресцентним барвником PC5, або еквівалент</t>
  </si>
  <si>
    <t>56918 Числені CD-клітинні маркери ІВД, антитіла</t>
  </si>
  <si>
    <t>Моноклональне антитіло CD3, мічене флюоресцентним барвником FITC, або Alexa Fluor 488, або еквівалент</t>
  </si>
  <si>
    <t>56919 Числені CD-клітинні маркери ІВД, антитіла</t>
  </si>
  <si>
    <t>Моноклональне антитіло CD3,мічене флюоресцентним барвником PC5, або еквівалент</t>
  </si>
  <si>
    <t>56920 Числені CD-клітинні маркери ІВД, антитіла</t>
  </si>
  <si>
    <t>Моноклональне антитіло CD3, мічене флюоресцентним барвником APC-Alexa Fluor 750, або еквівалент</t>
  </si>
  <si>
    <t>30614 Набір реагентів для визначання рецепторів клітинної поверхні</t>
  </si>
  <si>
    <t>Моноклональне антитіло CD4, мічене флюоресцентним барвником PE, або еквівалент</t>
  </si>
  <si>
    <t>Моноклональне антитіло CD4, мічене флюоресцентним барвником Pacific Blue, або еквівалент</t>
  </si>
  <si>
    <t>56922 Числені CD-клітинні маркери ІВД, антитіла</t>
  </si>
  <si>
    <t>Моноклональне антитіло CD5, мічене флюоресцентним барвником APC-Alexa Fluor 700, або еквівалент</t>
  </si>
  <si>
    <t>Моноклональне антитіло CD7, мічене флюоресцентним барвником APC, або еквівалент</t>
  </si>
  <si>
    <t>Моноклональне антитіло CD8, мічене флюоресцентним барвником APC-Alexa Fluor 700, або еквівалент</t>
  </si>
  <si>
    <t>Моноклональне антитіло CD10, мічене флюоресцентним барвником PE, або еквівалент</t>
  </si>
  <si>
    <t>56924 Числені CD-клітинні маркери ІВД, антитіла</t>
  </si>
  <si>
    <t>Моноклональне антитіло CD10, мічене флюоресцентним барвником PC7, або еквівалент</t>
  </si>
  <si>
    <t>Моноклональне антитіло CD11a, мічене флюоресцентним барвником PE, або еквівалент</t>
  </si>
  <si>
    <t>Моноклональне антитіло CD11b, мічене флюоресцентним барвником APC-Alexa Fluor 750, або еквівалент</t>
  </si>
  <si>
    <t>Моноклональне антитіло CD13, мічене флюоресцентним барвником PЕ, або еквівалент</t>
  </si>
  <si>
    <t>Моноклональне антитіло CD13, мічене флюоресцентним барвником APC, або еквівалент</t>
  </si>
  <si>
    <t>Моноклональне антитіло CD14, мічене флюоресцентним барвником FITC, або еквівалент</t>
  </si>
  <si>
    <t>Моноклональне антитіло CD14, мічене флюоресцентним барвником APC-Alexa Fluor 700, або еквівалент</t>
  </si>
  <si>
    <t>Моноклональне антитіло CD14, мічене флюоресцентним барвником APC-Alexa Fluor 750, або еквівалент</t>
  </si>
  <si>
    <t>Моноклональне антитіло CD15, мічене флюоресцентним барвником PC5, або еквівалент</t>
  </si>
  <si>
    <t>Моноклональне антитіло CD19, мічене флюоресцентним барвником PC5, або еквівалент</t>
  </si>
  <si>
    <t>Моноклональне антитіло CD19, мічене флюоресцентним барвником PC7, або еквівалент</t>
  </si>
  <si>
    <t>Моноклональне антитіло CD20, мічене флюоресцентним барвником FITC, або еквівалент</t>
  </si>
  <si>
    <t>Моноклональне антитіло CD20, мічене флюоресцентним барвником APC-Alexa Fluor 700, або еквівалент</t>
  </si>
  <si>
    <t>Моноклональне антитіло CD22, мічене флюоресцентним барвником PE, або еквівалент</t>
  </si>
  <si>
    <t>Моноклональне антитіло CD24, мічене флюоресцентним барвником APC, або еквівалент</t>
  </si>
  <si>
    <t>Моноклональне антитіло CD30, мічене флюоресцентним барвником PE, або еквівалент</t>
  </si>
  <si>
    <t>Моноклональне антитіло CD33, мічене флюоресцентним барвником PC5, або еквівалент</t>
  </si>
  <si>
    <t>Моноклональне антитіло CD33, мічене флюоресцентним барвником PC7, або еквівалент</t>
  </si>
  <si>
    <t>Моноклональне антитіло CD34, мічене флюоресцентним барвником PE, або еквівалент</t>
  </si>
  <si>
    <t>Моноклональне антитіло CD34, мічене флюоресцентним барвником ECD, або еквівалент</t>
  </si>
  <si>
    <t>Моноклональне антитіло CD34, мічене флюоресцентним барвником APC, або еквівалент</t>
  </si>
  <si>
    <t>Моноклональне антитіло CD36, мічене флюоресцентним барвником FITC, або еквівалент</t>
  </si>
  <si>
    <t>Моноклональне антитіло CD38, мічене флюоресцентним барвником PE, або еквівалент</t>
  </si>
  <si>
    <t>Моноклональне антитіло CD38, мічене флюоресцентним барвником PC5.5, або еквівалент</t>
  </si>
  <si>
    <t>Моноклональне антитіло CD45, мічене флюоресцентним барвником ECD, або еквівалент</t>
  </si>
  <si>
    <t>Моноклональне антитіло CD45, мічене флюоресцентним барвником APC-Alexa Fluor 700, або еквівалент</t>
  </si>
  <si>
    <t>Моноклональне антитіло CD45, мічене флюоресцентним барвником Krome Orange, або еквівалент</t>
  </si>
  <si>
    <t>Моноклональне антитіло CD45RA, мічене флюоресцентним барвником APC-Alexa Fluor 750, або еквівалент</t>
  </si>
  <si>
    <t>Моноклональне антитіло CD56, мічене флюоресцентним барвником PC5, або еквівалент</t>
  </si>
  <si>
    <t>Моноклональне антитіло CD58, мічене флюоресцентним барвником FITC, або еквівалент</t>
  </si>
  <si>
    <t>Моноклональне антитіло CD58, мічене флуоресцентним барвником APC, або еквівалент</t>
  </si>
  <si>
    <t>Моноклональне антитіло CD61, мічене флюоресцентним барвником PE, або еквівалент</t>
  </si>
  <si>
    <t>Моноклональне антитіло CD64, мічене флюоресцентним барвником FITC, або еквівалент</t>
  </si>
  <si>
    <t>Моноклональне антитіло CD64, мічене флюоресцентним барвником PC7, або еквівалент</t>
  </si>
  <si>
    <t>Моноклональне антитіло CD64, мічене флюоресцентним барвником APC-Alexa Fluor 750, або еквівалент</t>
  </si>
  <si>
    <t>Моноклональне антитіло CD65, мічене флюоресцентним барвником FITC, або еквівалент</t>
  </si>
  <si>
    <t>Моноклональне антитіло CD79a, мічене флюоресцентним барвником PЕ, або еквівалент</t>
  </si>
  <si>
    <t>Моноклональне антитіло CD95, мічене флюоресцентним барвником PE, або еквівалент</t>
  </si>
  <si>
    <t>Моноклональне антитіло CD99, мічене флуоресцентним барвником ECD, або еквівалент</t>
  </si>
  <si>
    <t>Моноклональне антитіло CD117, мічене флюоресцентним барвником PC5.5, або еквівалент</t>
  </si>
  <si>
    <t>Моноклональне антитіло CD117, мічене флюоресцентним барвником PC7, або еквівалент</t>
  </si>
  <si>
    <t>Моноклональне антитіло CD123, мічене флюоресцентним барвником PC5.5, або еквівалент</t>
  </si>
  <si>
    <t>Моноклональне антитіло CD123, мічене флюоресцентним барвником APC-Alexa Fluor 700, або еквівалент</t>
  </si>
  <si>
    <t>Моноклональне антитіло CD157, мічене флюоресцентним барвником PE, або еквівалент</t>
  </si>
  <si>
    <t>Моноклональне антитіло Anti-MPO, мічене флюоресцентним барвником FITC, або еквівалент</t>
  </si>
  <si>
    <t>Моноклональне антитіло Anti-TdT, мічене флюоресцентним барвником FITC, або еквівалент</t>
  </si>
  <si>
    <t>Моноклональне антитіло HLA-DR, мічене флюоресцентним барвником FITC, або еквівалент</t>
  </si>
  <si>
    <t>Моноклональне антитіло HLA-DR, мічене флюоресцентним барвником PC5, або еквівалент</t>
  </si>
  <si>
    <t>Моноклональне антитіло HLA-DR, мічене флюоресцентним барвником PB,або еквівалент</t>
  </si>
  <si>
    <t>Моноклональне антитіло Ig M, мічене флюоресцентним барвником FITC, або еквівалент</t>
  </si>
  <si>
    <t>Моноклональне антитіло TCR α/β, мічене флюоресцентним барвником PE, або еквівалент</t>
  </si>
  <si>
    <t>Моноклональне антитіло TCR γ/δ, мічене флюоресцентним барвником FITC, або еквівалент</t>
  </si>
  <si>
    <t>Моноклональне антитіло Anti-Kappa мічене флюоресцентним барвником FITC, або еквівалент</t>
  </si>
  <si>
    <t>Моноклональне антитіло Anti-Lambda мічене флюоресцентним барвником PE, або еквівалент</t>
  </si>
  <si>
    <t>Моноклональне антитіло CD3-FITC/CD(16+56)PE, або еквівалент</t>
  </si>
  <si>
    <t>Набір реагентів для визначення гемопоетичних клітин-попередників у біологічних зразках (набір реагентів Stem-Kit)</t>
  </si>
  <si>
    <t>Обжимна рідина для проточного цитофлюориметра</t>
  </si>
  <si>
    <t>42651 Буферний ізотонічний сольовий розчин, IVD</t>
  </si>
  <si>
    <t>Розчин для фіксації та пермеабілізації клітин для внутрішньоклітинного дослідження</t>
  </si>
  <si>
    <t>56920 Числені CD-клітинні маркери ІВД, реагент</t>
  </si>
  <si>
    <t>Розчин для промивання системи проточного цитофлюориметра</t>
  </si>
  <si>
    <t>47531 Одиночно-ферментний миючий засіб</t>
  </si>
  <si>
    <t>Набір буферних розчинів для фіксації, пермеабілізації та відмивання клітин</t>
  </si>
  <si>
    <t>флак</t>
  </si>
  <si>
    <t>Пробірки для проточного цитофлюориметра, 12х75 мм, блакитні</t>
  </si>
  <si>
    <t>пач</t>
  </si>
  <si>
    <t>Код ДК 021:2015:
33690000-3 
Лікарські засоби різні</t>
  </si>
  <si>
    <t>46237 Нестерильна
пробірка</t>
  </si>
  <si>
    <t>Лізуючий розчин OptiLyseC</t>
  </si>
  <si>
    <t>61165 Реагент для лізису клітин крові ІВД</t>
  </si>
  <si>
    <t>Лізуючий розчин Lysing Solutoin IQTest 3 (10x)</t>
  </si>
  <si>
    <t>IMMUNO-TROL Cells</t>
  </si>
  <si>
    <t>56919 Числені СD-клітинні маркери ІВД, контрольний матеріал</t>
  </si>
  <si>
    <t>Суміш флуоросфер розміром 10 мкм з діапазоном флуоресценції від 515 до 800 нм при збудженні хвилею 488 нм, розміром 6 мкм з діапазоном флюоресценції від 640 до 800 нм при збудженні хвилею 635 нм та розміром 3 мкм з діапазоном флуоресценції від 400 до 500 нм при збудженні хвилею 405 нм, відповідно Flow-Check Pro Fluorospheres</t>
  </si>
  <si>
    <t>42772 Калібрування / перевірка розчину проточного цитометра IVD</t>
  </si>
  <si>
    <t>Суміш флуоросфер розміром 10 мкм з діапазоном флуоресценції від 515 до 800 нм при збудженні хвилею 488 нм, розміром 6 мкм з діапазоном флюоресценції від 640 до 800 нм при збудженні хвилею 635 нм та розміром 3 мкм з діапазоном флуоресценції від 400 до 500 нм при збудженні хвилею 405 нм, відповідно Flow-Check Fluorospheres</t>
  </si>
  <si>
    <t>1</t>
  </si>
  <si>
    <t>Латексні калібратори (6 тестів)</t>
  </si>
  <si>
    <t>уп</t>
  </si>
  <si>
    <t>33690000-3 «Лікарські засоби різні»</t>
  </si>
  <si>
    <t>55971 - Швидкість осідання еритроцитів (ШОЕ) IVD, калібратор</t>
  </si>
  <si>
    <t>2</t>
  </si>
  <si>
    <t>Латексні контролі (30 тестів)</t>
  </si>
  <si>
    <t>4</t>
  </si>
  <si>
    <t>Реагент CELLPACK-DCL, 20L(л)/ CELLPACK-DCL, 20L(л)</t>
  </si>
  <si>
    <t>упак.</t>
  </si>
  <si>
    <t>55855 - Підрахунок клітин крові IVD, реагент</t>
  </si>
  <si>
    <t>Реагент Lysercell WNR, 5L(л)/Lysercell WNR, 5L(л)</t>
  </si>
  <si>
    <t>3</t>
  </si>
  <si>
    <t>Реагент Fluorocell  WNR, 82mL(мл)х2/ Fluorocell  WNR, 82mL(мл)х2</t>
  </si>
  <si>
    <t>Реагент Lysercell WDF/ Lysercell WDF, 2L(л)</t>
  </si>
  <si>
    <t>5</t>
  </si>
  <si>
    <t>Реагент Fluorocell WDF/ Fluorocell WDF, 42mL(мл)х2</t>
  </si>
  <si>
    <t>6</t>
  </si>
  <si>
    <t>Реагент Lysercell WPC, 1,5L(л)х2/ Lysercell WPC, 1,5L(л)х2</t>
  </si>
  <si>
    <t>7</t>
  </si>
  <si>
    <t>Реагент Fluorocell  WPC, 12mL(мл)х2/ Fluorocell  WPC, 12mL(мл)х2</t>
  </si>
  <si>
    <t>8</t>
  </si>
  <si>
    <t>Реагент CELLPACK DFL, 1,5L(л)х2/ CELLPACK DFL, 1,5L(л)х2</t>
  </si>
  <si>
    <t>9</t>
  </si>
  <si>
    <t>Реагент Fluorocell RET/ Fluorocell RET, 12mL(мл)х2</t>
  </si>
  <si>
    <t>10</t>
  </si>
  <si>
    <t>Реагент CELLCLEAN, 50mL (мл)/ CELLCLEAN, 50mL (мл)</t>
  </si>
  <si>
    <t>59058 - Миючий / очищуючий розчин ІВД, для автоматизованих / полуавтоматізіванних систем</t>
  </si>
  <si>
    <t>11</t>
  </si>
  <si>
    <t>Розчин очищення SP автоматичних систем/ SP CLEANING SOLUTION FOR SP AUTOMATED SYSTEMS</t>
  </si>
  <si>
    <t>59058 - Миючий / очищуючий розчин IVD, для автоматизованих / полуавтоматізіванних систем</t>
  </si>
  <si>
    <t>12</t>
  </si>
  <si>
    <t>Розчин МЕЙ ГРЮНВАЛЬД для забарвлення медулярних клітин та мазків крові для автоматичних систем SP/ MAY GRÜNWALD SOLUTION FOR SP SYSTEMS</t>
  </si>
  <si>
    <t>13</t>
  </si>
  <si>
    <t>Розчин ГІМЗА для забарвлення медулярних клітин та мазків крові для автоматичних систем SP/ GIEMSA SOLUTION FOR SP SYSTEMS</t>
  </si>
  <si>
    <t>14</t>
  </si>
  <si>
    <t>Розчин буферний PH=7.0 для автоматичних систем SP, 5L(л)/ PH=7.0 BUFFER SOLUTION FOR SP AUTOMATED SYSTEMS, 5L(л)</t>
  </si>
  <si>
    <t>15</t>
  </si>
  <si>
    <t>Розчин для промивання SP-RINSE, 10L(л)/ SP-RINSE, 10L(л)</t>
  </si>
  <si>
    <t>16</t>
  </si>
  <si>
    <t>17</t>
  </si>
  <si>
    <t>18</t>
  </si>
  <si>
    <t>Реагент SULFOLYSER, 500 mL(мл)х3/ SULFOLYSER, 500 mL(мл)х3</t>
  </si>
  <si>
    <t>19</t>
  </si>
  <si>
    <t>Реагент Fluorocell WDF 22mL(мл)х2 / Fluorocell WDF, 22mLх2</t>
  </si>
  <si>
    <t>20</t>
  </si>
  <si>
    <t>XN CHECK LEVEL 1 (1 X 3 ML)</t>
  </si>
  <si>
    <t>55866 - Підрахунок клітин крові IVD, контрольний матеріал</t>
  </si>
  <si>
    <t>21</t>
  </si>
  <si>
    <t>XN CHECK LEVEL 2 (1 X 3 ML)</t>
  </si>
  <si>
    <t>22</t>
  </si>
  <si>
    <t>XN CHECK LEVEL 3 (1 X 3 ML)</t>
  </si>
  <si>
    <t>23</t>
  </si>
  <si>
    <t>XN CHECK BF (2X 3X3 ML)</t>
  </si>
  <si>
    <t>24</t>
  </si>
  <si>
    <t>XN-L Check L1, 3мл</t>
  </si>
  <si>
    <t>25</t>
  </si>
  <si>
    <t>XN-L Check L2, 3мл</t>
  </si>
  <si>
    <t>26</t>
  </si>
  <si>
    <t>XN-L Check L3, 3мл</t>
  </si>
  <si>
    <t>27</t>
  </si>
  <si>
    <t>Реагент CELLPACK, 20 л</t>
  </si>
  <si>
    <t>28</t>
  </si>
  <si>
    <t>Реагент STROMATOLYSER-WH, 500 мл*3</t>
  </si>
  <si>
    <t>29</t>
  </si>
  <si>
    <t>Матеріал контрольний  EIGHTCHECK-3WP-N, 1,5 мл</t>
  </si>
  <si>
    <t>флак.</t>
  </si>
  <si>
    <t>30</t>
  </si>
  <si>
    <t>Матеріал контрольний  EIGHTCHECK-3WP-Н, 1,5 мл</t>
  </si>
  <si>
    <t>31</t>
  </si>
  <si>
    <t>Матеріал контрольний  EIGHTCHECK-3WP-L, 1,5 мл</t>
  </si>
  <si>
    <t>55972 - Швидкість осідання
еритроцитів (ШОЕ) IVD,
контрольний матеріал</t>
  </si>
  <si>
    <r>
      <t xml:space="preserve">ЛОТ 1.  Реагенти до автоматичних аналізаторів закритого типу Architect </t>
    </r>
    <r>
      <rPr>
        <b/>
        <i/>
        <sz val="11"/>
        <rFont val="Times New Roman"/>
        <family val="1"/>
        <charset val="204"/>
      </rPr>
      <t>i</t>
    </r>
    <r>
      <rPr>
        <b/>
        <sz val="11"/>
        <rFont val="Times New Roman"/>
        <family val="1"/>
        <charset val="204"/>
      </rPr>
      <t>1000</t>
    </r>
    <r>
      <rPr>
        <b/>
        <i/>
        <sz val="11"/>
        <rFont val="Times New Roman"/>
        <family val="1"/>
        <charset val="204"/>
      </rPr>
      <t xml:space="preserve">SR, </t>
    </r>
    <r>
      <rPr>
        <b/>
        <sz val="11"/>
        <rFont val="Times New Roman"/>
        <family val="1"/>
        <charset val="204"/>
      </rPr>
      <t>Abbott</t>
    </r>
    <r>
      <rPr>
        <b/>
        <i/>
        <sz val="11"/>
        <rFont val="Times New Roman"/>
        <family val="1"/>
        <charset val="204"/>
      </rPr>
      <t xml:space="preserve"> (закрита система)</t>
    </r>
    <r>
      <rPr>
        <b/>
        <sz val="11"/>
        <rFont val="Times New Roman"/>
        <family val="1"/>
        <charset val="204"/>
      </rPr>
      <t>:</t>
    </r>
  </si>
  <si>
    <t>ЛОТ 2. Реагенти до проточних цитофлюориметрів Navios EX, Cytomics FC500, Beckman Coulter:</t>
  </si>
  <si>
    <t>ЛОТ 3. Реагенти до аналізатора ШОЕ Alifax  Roller 20 PN,  для автоматичної гематологічної станції в комплекті з автоматичним пристроєм підготовки та фарбування мазків, системою цифрової візуалізації та морфологічного аналізу клітин крові та рідин тіла XN-1500 (WPC) DI-60, автоматичних гематологічних аналізаторів XN-L 350, XP 300, Sysmex: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</si>
</sst>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8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2" fillId="0" borderId="1" xfId="0" applyFont="1" applyBorder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2">
    <cellStyle name="Звичайний" xfId="0" builtinId="0"/>
    <cellStyle name="Обычный 9" xfId="1" xr:uid="{268372E3-0649-4F30-8D4B-6D87AD3931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52"/>
  <sheetViews>
    <sheetView tabSelected="1" zoomScale="70" zoomScaleNormal="70" workbookViewId="0">
      <selection activeCell="F1" sqref="F1:L1048576"/>
    </sheetView>
  </sheetViews>
  <sheetFormatPr defaultRowHeight="15" x14ac:dyDescent="0.25"/>
  <cols>
    <col min="3" max="3" width="39.42578125" customWidth="1"/>
    <col min="4" max="5" width="11.28515625" customWidth="1"/>
    <col min="6" max="6" width="12.85546875" customWidth="1"/>
    <col min="7" max="7" width="18.7109375" customWidth="1"/>
    <col min="8" max="8" width="11.85546875" customWidth="1"/>
    <col min="9" max="9" width="12.85546875" customWidth="1"/>
    <col min="10" max="10" width="11.85546875" customWidth="1"/>
    <col min="11" max="11" width="16.42578125" customWidth="1"/>
    <col min="12" max="12" width="23.85546875" customWidth="1"/>
    <col min="13" max="13" width="29.28515625" customWidth="1"/>
  </cols>
  <sheetData>
    <row r="1" spans="2:13" ht="0.75" customHeight="1" x14ac:dyDescent="0.25"/>
    <row r="2" spans="2:13" ht="9" customHeight="1" x14ac:dyDescent="0.25"/>
    <row r="3" spans="2:13" ht="64.900000000000006" customHeight="1" x14ac:dyDescent="0.25">
      <c r="B3" s="46" t="s">
        <v>50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ht="113.25" customHeight="1" x14ac:dyDescent="0.25">
      <c r="B4" s="13" t="s">
        <v>15</v>
      </c>
      <c r="C4" s="13" t="s">
        <v>18</v>
      </c>
      <c r="D4" s="13" t="s">
        <v>19</v>
      </c>
      <c r="E4" s="13" t="s">
        <v>44</v>
      </c>
      <c r="F4" s="13" t="s">
        <v>45</v>
      </c>
      <c r="G4" s="5" t="s">
        <v>48</v>
      </c>
      <c r="H4" s="13" t="s">
        <v>46</v>
      </c>
      <c r="I4" s="5" t="s">
        <v>49</v>
      </c>
      <c r="J4" s="5" t="s">
        <v>47</v>
      </c>
      <c r="K4" s="5" t="s">
        <v>31</v>
      </c>
      <c r="L4" s="5" t="s">
        <v>37</v>
      </c>
      <c r="M4" s="5" t="s">
        <v>20</v>
      </c>
    </row>
    <row r="5" spans="2:13" x14ac:dyDescent="0.2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</row>
    <row r="6" spans="2:13" ht="36" customHeight="1" x14ac:dyDescent="0.25">
      <c r="B6" s="44" t="s">
        <v>220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2:13" ht="96.6" customHeight="1" x14ac:dyDescent="0.25">
      <c r="B7" s="8">
        <v>1</v>
      </c>
      <c r="C7" s="1" t="s">
        <v>2</v>
      </c>
      <c r="D7" s="1" t="s">
        <v>0</v>
      </c>
      <c r="E7" s="1">
        <v>11</v>
      </c>
      <c r="F7" s="9">
        <v>32177.040000000001</v>
      </c>
      <c r="G7" s="2">
        <f t="shared" ref="G7:G16" si="0">E7*F7</f>
        <v>353947.44</v>
      </c>
      <c r="H7" s="2">
        <v>32260.5</v>
      </c>
      <c r="I7" s="2">
        <f t="shared" ref="I7:I25" si="1">E7*H7</f>
        <v>354865.5</v>
      </c>
      <c r="J7" s="2">
        <f t="shared" ref="J7:J25" si="2">(F7+H7)/2</f>
        <v>32218.77</v>
      </c>
      <c r="K7" s="2">
        <f t="shared" ref="K7:K25" si="3">E7*J7</f>
        <v>354406.47000000003</v>
      </c>
      <c r="L7" s="10" t="s">
        <v>38</v>
      </c>
      <c r="M7" s="6" t="s">
        <v>26</v>
      </c>
    </row>
    <row r="8" spans="2:13" ht="78.75" customHeight="1" x14ac:dyDescent="0.25">
      <c r="B8" s="8">
        <v>2</v>
      </c>
      <c r="C8" s="3" t="s">
        <v>3</v>
      </c>
      <c r="D8" s="1" t="s">
        <v>0</v>
      </c>
      <c r="E8" s="1">
        <v>2</v>
      </c>
      <c r="F8" s="9">
        <v>6246.6600000000008</v>
      </c>
      <c r="G8" s="2">
        <f t="shared" si="0"/>
        <v>12493.320000000002</v>
      </c>
      <c r="H8" s="2">
        <v>6313</v>
      </c>
      <c r="I8" s="2">
        <f t="shared" si="1"/>
        <v>12626</v>
      </c>
      <c r="J8" s="2">
        <f t="shared" si="2"/>
        <v>6279.83</v>
      </c>
      <c r="K8" s="2">
        <f t="shared" si="3"/>
        <v>12559.66</v>
      </c>
      <c r="L8" s="10" t="s">
        <v>38</v>
      </c>
      <c r="M8" s="6" t="s">
        <v>25</v>
      </c>
    </row>
    <row r="9" spans="2:13" ht="77.25" customHeight="1" x14ac:dyDescent="0.25">
      <c r="B9" s="8">
        <v>3</v>
      </c>
      <c r="C9" s="3" t="s">
        <v>4</v>
      </c>
      <c r="D9" s="1" t="s">
        <v>0</v>
      </c>
      <c r="E9" s="1">
        <v>1</v>
      </c>
      <c r="F9" s="9">
        <v>5482.68</v>
      </c>
      <c r="G9" s="2">
        <f t="shared" si="0"/>
        <v>5482.68</v>
      </c>
      <c r="H9" s="2">
        <v>5564</v>
      </c>
      <c r="I9" s="2">
        <f t="shared" si="1"/>
        <v>5564</v>
      </c>
      <c r="J9" s="2">
        <f t="shared" si="2"/>
        <v>5523.34</v>
      </c>
      <c r="K9" s="2">
        <f t="shared" si="3"/>
        <v>5523.34</v>
      </c>
      <c r="L9" s="10" t="s">
        <v>38</v>
      </c>
      <c r="M9" s="6" t="s">
        <v>32</v>
      </c>
    </row>
    <row r="10" spans="2:13" ht="88.5" customHeight="1" x14ac:dyDescent="0.25">
      <c r="B10" s="8">
        <v>4</v>
      </c>
      <c r="C10" s="3" t="s">
        <v>5</v>
      </c>
      <c r="D10" s="1" t="s">
        <v>17</v>
      </c>
      <c r="E10" s="1">
        <v>5</v>
      </c>
      <c r="F10" s="9">
        <v>2651.46</v>
      </c>
      <c r="G10" s="2">
        <f t="shared" si="0"/>
        <v>13257.3</v>
      </c>
      <c r="H10" s="2">
        <v>2675</v>
      </c>
      <c r="I10" s="2">
        <f t="shared" si="1"/>
        <v>13375</v>
      </c>
      <c r="J10" s="2">
        <f t="shared" si="2"/>
        <v>2663.23</v>
      </c>
      <c r="K10" s="2">
        <f t="shared" si="3"/>
        <v>13316.15</v>
      </c>
      <c r="L10" s="10" t="s">
        <v>38</v>
      </c>
      <c r="M10" s="6" t="s">
        <v>27</v>
      </c>
    </row>
    <row r="11" spans="2:13" ht="90.75" customHeight="1" x14ac:dyDescent="0.25">
      <c r="B11" s="8">
        <v>5</v>
      </c>
      <c r="C11" s="3" t="s">
        <v>6</v>
      </c>
      <c r="D11" s="1" t="s">
        <v>17</v>
      </c>
      <c r="E11" s="1">
        <v>5</v>
      </c>
      <c r="F11" s="9">
        <v>6066.9000000000005</v>
      </c>
      <c r="G11" s="2">
        <f t="shared" si="0"/>
        <v>30334.500000000004</v>
      </c>
      <c r="H11" s="2">
        <v>6152.5</v>
      </c>
      <c r="I11" s="2">
        <f t="shared" si="1"/>
        <v>30762.5</v>
      </c>
      <c r="J11" s="2">
        <f t="shared" si="2"/>
        <v>6109.7000000000007</v>
      </c>
      <c r="K11" s="2">
        <f t="shared" si="3"/>
        <v>30548.500000000004</v>
      </c>
      <c r="L11" s="10" t="s">
        <v>38</v>
      </c>
      <c r="M11" s="6" t="s">
        <v>28</v>
      </c>
    </row>
    <row r="12" spans="2:13" ht="93.75" customHeight="1" x14ac:dyDescent="0.25">
      <c r="B12" s="8">
        <v>6</v>
      </c>
      <c r="C12" s="3" t="s">
        <v>7</v>
      </c>
      <c r="D12" s="1" t="s">
        <v>17</v>
      </c>
      <c r="E12" s="1">
        <v>5</v>
      </c>
      <c r="F12" s="9">
        <v>2471.7000000000003</v>
      </c>
      <c r="G12" s="2">
        <f t="shared" si="0"/>
        <v>12358.500000000002</v>
      </c>
      <c r="H12" s="2">
        <v>2589.4</v>
      </c>
      <c r="I12" s="2">
        <f t="shared" si="1"/>
        <v>12947</v>
      </c>
      <c r="J12" s="2">
        <f t="shared" si="2"/>
        <v>2530.5500000000002</v>
      </c>
      <c r="K12" s="2">
        <f t="shared" si="3"/>
        <v>12652.75</v>
      </c>
      <c r="L12" s="10" t="s">
        <v>38</v>
      </c>
      <c r="M12" s="6" t="s">
        <v>33</v>
      </c>
    </row>
    <row r="13" spans="2:13" ht="67.5" customHeight="1" x14ac:dyDescent="0.25">
      <c r="B13" s="8">
        <v>7</v>
      </c>
      <c r="C13" s="3" t="s">
        <v>8</v>
      </c>
      <c r="D13" s="1" t="s">
        <v>17</v>
      </c>
      <c r="E13" s="1">
        <v>1</v>
      </c>
      <c r="F13" s="9">
        <v>2516.6400000000003</v>
      </c>
      <c r="G13" s="2">
        <f t="shared" si="0"/>
        <v>2516.6400000000003</v>
      </c>
      <c r="H13" s="2">
        <v>2578.6999999999998</v>
      </c>
      <c r="I13" s="2">
        <f t="shared" si="1"/>
        <v>2578.6999999999998</v>
      </c>
      <c r="J13" s="2">
        <f t="shared" si="2"/>
        <v>2547.67</v>
      </c>
      <c r="K13" s="2">
        <f t="shared" si="3"/>
        <v>2547.67</v>
      </c>
      <c r="L13" s="10" t="s">
        <v>38</v>
      </c>
      <c r="M13" s="6" t="s">
        <v>30</v>
      </c>
    </row>
    <row r="14" spans="2:13" ht="75.75" customHeight="1" x14ac:dyDescent="0.25">
      <c r="B14" s="8">
        <v>8</v>
      </c>
      <c r="C14" s="3" t="s">
        <v>9</v>
      </c>
      <c r="D14" s="1" t="s">
        <v>17</v>
      </c>
      <c r="E14" s="1">
        <v>3</v>
      </c>
      <c r="F14" s="9">
        <v>2561.58</v>
      </c>
      <c r="G14" s="2">
        <f t="shared" si="0"/>
        <v>7684.74</v>
      </c>
      <c r="H14" s="2">
        <v>2594.75</v>
      </c>
      <c r="I14" s="2">
        <f t="shared" si="1"/>
        <v>7784.25</v>
      </c>
      <c r="J14" s="2">
        <f t="shared" si="2"/>
        <v>2578.165</v>
      </c>
      <c r="K14" s="2">
        <f t="shared" si="3"/>
        <v>7734.4949999999999</v>
      </c>
      <c r="L14" s="10" t="s">
        <v>38</v>
      </c>
      <c r="M14" s="6" t="s">
        <v>30</v>
      </c>
    </row>
    <row r="15" spans="2:13" ht="61.5" customHeight="1" x14ac:dyDescent="0.25">
      <c r="B15" s="8">
        <v>9</v>
      </c>
      <c r="C15" s="3" t="s">
        <v>10</v>
      </c>
      <c r="D15" s="1" t="s">
        <v>17</v>
      </c>
      <c r="E15" s="1">
        <v>10</v>
      </c>
      <c r="F15" s="9">
        <v>7594.8600000000006</v>
      </c>
      <c r="G15" s="2">
        <f t="shared" si="0"/>
        <v>75948.600000000006</v>
      </c>
      <c r="H15" s="2">
        <v>7634.45</v>
      </c>
      <c r="I15" s="2">
        <f t="shared" si="1"/>
        <v>76344.5</v>
      </c>
      <c r="J15" s="2">
        <f t="shared" si="2"/>
        <v>7614.6550000000007</v>
      </c>
      <c r="K15" s="2">
        <f t="shared" si="3"/>
        <v>76146.55</v>
      </c>
      <c r="L15" s="10" t="s">
        <v>38</v>
      </c>
      <c r="M15" s="6" t="s">
        <v>30</v>
      </c>
    </row>
    <row r="16" spans="2:13" ht="85.5" customHeight="1" x14ac:dyDescent="0.25">
      <c r="B16" s="8">
        <v>10</v>
      </c>
      <c r="C16" s="3" t="s">
        <v>39</v>
      </c>
      <c r="D16" s="1" t="s">
        <v>17</v>
      </c>
      <c r="E16" s="1">
        <v>1</v>
      </c>
      <c r="F16" s="9">
        <v>8560</v>
      </c>
      <c r="G16" s="2">
        <f t="shared" si="0"/>
        <v>8560</v>
      </c>
      <c r="H16" s="2">
        <v>8688.4</v>
      </c>
      <c r="I16" s="2">
        <f t="shared" si="1"/>
        <v>8688.4</v>
      </c>
      <c r="J16" s="2">
        <f t="shared" si="2"/>
        <v>8624.2000000000007</v>
      </c>
      <c r="K16" s="2">
        <f t="shared" si="3"/>
        <v>8624.2000000000007</v>
      </c>
      <c r="L16" s="10" t="s">
        <v>38</v>
      </c>
      <c r="M16" s="6" t="s">
        <v>40</v>
      </c>
    </row>
    <row r="17" spans="2:13" ht="87.75" customHeight="1" x14ac:dyDescent="0.25">
      <c r="B17" s="8">
        <v>11</v>
      </c>
      <c r="C17" s="3" t="s">
        <v>52</v>
      </c>
      <c r="D17" s="6" t="s">
        <v>36</v>
      </c>
      <c r="E17" s="6">
        <v>4</v>
      </c>
      <c r="F17" s="9">
        <v>24000</v>
      </c>
      <c r="G17" s="2">
        <v>96000</v>
      </c>
      <c r="H17" s="2">
        <v>25200</v>
      </c>
      <c r="I17" s="2">
        <f t="shared" si="1"/>
        <v>100800</v>
      </c>
      <c r="J17" s="2">
        <f t="shared" si="2"/>
        <v>24600</v>
      </c>
      <c r="K17" s="2">
        <f t="shared" si="3"/>
        <v>98400</v>
      </c>
      <c r="L17" s="10" t="s">
        <v>38</v>
      </c>
      <c r="M17" s="6" t="s">
        <v>35</v>
      </c>
    </row>
    <row r="18" spans="2:13" ht="114" customHeight="1" x14ac:dyDescent="0.25">
      <c r="B18" s="8">
        <v>12</v>
      </c>
      <c r="C18" s="3" t="s">
        <v>11</v>
      </c>
      <c r="D18" s="1" t="s">
        <v>16</v>
      </c>
      <c r="E18" s="1">
        <v>2</v>
      </c>
      <c r="F18" s="9">
        <v>28986.300000000003</v>
      </c>
      <c r="G18" s="2">
        <f t="shared" ref="G18:G25" si="4">E18*F18</f>
        <v>57972.600000000006</v>
      </c>
      <c r="H18" s="2">
        <v>29104</v>
      </c>
      <c r="I18" s="2">
        <f t="shared" si="1"/>
        <v>58208</v>
      </c>
      <c r="J18" s="2">
        <f t="shared" si="2"/>
        <v>29045.15</v>
      </c>
      <c r="K18" s="2">
        <f t="shared" si="3"/>
        <v>58090.3</v>
      </c>
      <c r="L18" s="10" t="s">
        <v>38</v>
      </c>
      <c r="M18" s="6" t="s">
        <v>22</v>
      </c>
    </row>
    <row r="19" spans="2:13" ht="96.75" customHeight="1" x14ac:dyDescent="0.25">
      <c r="B19" s="8">
        <v>13</v>
      </c>
      <c r="C19" s="3" t="s">
        <v>12</v>
      </c>
      <c r="D19" s="1" t="s">
        <v>16</v>
      </c>
      <c r="E19" s="1">
        <v>1</v>
      </c>
      <c r="F19" s="9">
        <v>5392.8</v>
      </c>
      <c r="G19" s="2">
        <f t="shared" si="4"/>
        <v>5392.8</v>
      </c>
      <c r="H19" s="2">
        <v>5483.75</v>
      </c>
      <c r="I19" s="2">
        <f t="shared" si="1"/>
        <v>5483.75</v>
      </c>
      <c r="J19" s="2">
        <f t="shared" si="2"/>
        <v>5438.2749999999996</v>
      </c>
      <c r="K19" s="2">
        <f t="shared" si="3"/>
        <v>5438.2749999999996</v>
      </c>
      <c r="L19" s="10" t="s">
        <v>38</v>
      </c>
      <c r="M19" s="6" t="s">
        <v>21</v>
      </c>
    </row>
    <row r="20" spans="2:13" ht="99" customHeight="1" x14ac:dyDescent="0.25">
      <c r="B20" s="8">
        <v>14</v>
      </c>
      <c r="C20" s="3" t="s">
        <v>13</v>
      </c>
      <c r="D20" s="1" t="s">
        <v>16</v>
      </c>
      <c r="E20" s="1">
        <v>2</v>
      </c>
      <c r="F20" s="9">
        <v>5482.68</v>
      </c>
      <c r="G20" s="2">
        <f t="shared" si="4"/>
        <v>10965.36</v>
      </c>
      <c r="H20" s="2">
        <v>5547.95</v>
      </c>
      <c r="I20" s="2">
        <f t="shared" si="1"/>
        <v>11095.9</v>
      </c>
      <c r="J20" s="2">
        <f t="shared" si="2"/>
        <v>5515.3150000000005</v>
      </c>
      <c r="K20" s="2">
        <f t="shared" si="3"/>
        <v>11030.630000000001</v>
      </c>
      <c r="L20" s="10" t="s">
        <v>38</v>
      </c>
      <c r="M20" s="6" t="s">
        <v>23</v>
      </c>
    </row>
    <row r="21" spans="2:13" ht="82.5" customHeight="1" x14ac:dyDescent="0.25">
      <c r="B21" s="8">
        <v>15</v>
      </c>
      <c r="C21" s="3" t="s">
        <v>14</v>
      </c>
      <c r="D21" s="6" t="s">
        <v>17</v>
      </c>
      <c r="E21" s="6">
        <v>2</v>
      </c>
      <c r="F21" s="9">
        <v>19009.620000000003</v>
      </c>
      <c r="G21" s="2">
        <f t="shared" si="4"/>
        <v>38019.240000000005</v>
      </c>
      <c r="H21" s="2">
        <v>19104.849999999999</v>
      </c>
      <c r="I21" s="2">
        <f t="shared" si="1"/>
        <v>38209.699999999997</v>
      </c>
      <c r="J21" s="2">
        <f t="shared" si="2"/>
        <v>19057.235000000001</v>
      </c>
      <c r="K21" s="2">
        <f t="shared" si="3"/>
        <v>38114.47</v>
      </c>
      <c r="L21" s="10" t="s">
        <v>38</v>
      </c>
      <c r="M21" s="6" t="s">
        <v>24</v>
      </c>
    </row>
    <row r="22" spans="2:13" ht="79.5" customHeight="1" x14ac:dyDescent="0.25">
      <c r="B22" s="8">
        <v>16</v>
      </c>
      <c r="C22" s="7" t="s">
        <v>1</v>
      </c>
      <c r="D22" s="6" t="s">
        <v>17</v>
      </c>
      <c r="E22" s="6">
        <v>1</v>
      </c>
      <c r="F22" s="9">
        <v>1393.14</v>
      </c>
      <c r="G22" s="2">
        <f t="shared" si="4"/>
        <v>1393.14</v>
      </c>
      <c r="H22" s="2">
        <v>1498</v>
      </c>
      <c r="I22" s="2">
        <f t="shared" si="1"/>
        <v>1498</v>
      </c>
      <c r="J22" s="2">
        <f t="shared" si="2"/>
        <v>1445.5700000000002</v>
      </c>
      <c r="K22" s="2">
        <f t="shared" si="3"/>
        <v>1445.5700000000002</v>
      </c>
      <c r="L22" s="10" t="s">
        <v>38</v>
      </c>
      <c r="M22" s="6" t="s">
        <v>29</v>
      </c>
    </row>
    <row r="23" spans="2:13" ht="75.75" customHeight="1" x14ac:dyDescent="0.25">
      <c r="B23" s="8">
        <v>17</v>
      </c>
      <c r="C23" s="7" t="s">
        <v>41</v>
      </c>
      <c r="D23" s="6" t="s">
        <v>0</v>
      </c>
      <c r="E23" s="6">
        <v>1</v>
      </c>
      <c r="F23" s="9">
        <v>24000</v>
      </c>
      <c r="G23" s="2">
        <f t="shared" si="4"/>
        <v>24000</v>
      </c>
      <c r="H23" s="2">
        <v>25200</v>
      </c>
      <c r="I23" s="2">
        <f t="shared" si="1"/>
        <v>25200</v>
      </c>
      <c r="J23" s="2">
        <f t="shared" si="2"/>
        <v>24600</v>
      </c>
      <c r="K23" s="2">
        <f t="shared" si="3"/>
        <v>24600</v>
      </c>
      <c r="L23" s="10" t="s">
        <v>38</v>
      </c>
      <c r="M23" s="6" t="s">
        <v>35</v>
      </c>
    </row>
    <row r="24" spans="2:13" ht="87" customHeight="1" x14ac:dyDescent="0.25">
      <c r="B24" s="8">
        <v>18</v>
      </c>
      <c r="C24" s="7" t="s">
        <v>34</v>
      </c>
      <c r="D24" s="6" t="s">
        <v>36</v>
      </c>
      <c r="E24" s="6">
        <v>8</v>
      </c>
      <c r="F24" s="9">
        <v>20880</v>
      </c>
      <c r="G24" s="2">
        <f t="shared" si="4"/>
        <v>167040</v>
      </c>
      <c r="H24" s="2">
        <v>22080</v>
      </c>
      <c r="I24" s="2">
        <f t="shared" si="1"/>
        <v>176640</v>
      </c>
      <c r="J24" s="2">
        <f t="shared" si="2"/>
        <v>21480</v>
      </c>
      <c r="K24" s="2">
        <f t="shared" si="3"/>
        <v>171840</v>
      </c>
      <c r="L24" s="10" t="s">
        <v>38</v>
      </c>
      <c r="M24" s="6" t="s">
        <v>35</v>
      </c>
    </row>
    <row r="25" spans="2:13" ht="69.75" customHeight="1" x14ac:dyDescent="0.25">
      <c r="B25" s="8">
        <v>19</v>
      </c>
      <c r="C25" s="3" t="s">
        <v>42</v>
      </c>
      <c r="D25" s="1" t="s">
        <v>43</v>
      </c>
      <c r="E25" s="1">
        <v>2</v>
      </c>
      <c r="F25" s="9">
        <v>13320</v>
      </c>
      <c r="G25" s="2">
        <f t="shared" si="4"/>
        <v>26640</v>
      </c>
      <c r="H25" s="2">
        <v>14400</v>
      </c>
      <c r="I25" s="2">
        <f t="shared" si="1"/>
        <v>28800</v>
      </c>
      <c r="J25" s="2">
        <f t="shared" si="2"/>
        <v>13860</v>
      </c>
      <c r="K25" s="2">
        <f t="shared" si="3"/>
        <v>27720</v>
      </c>
      <c r="L25" s="10" t="s">
        <v>38</v>
      </c>
      <c r="M25" s="6" t="s">
        <v>35</v>
      </c>
    </row>
    <row r="26" spans="2:13" ht="26.45" customHeight="1" x14ac:dyDescent="0.25">
      <c r="B26" s="41"/>
      <c r="C26" s="42" t="s">
        <v>51</v>
      </c>
      <c r="D26" s="41"/>
      <c r="E26" s="41"/>
      <c r="F26" s="41"/>
      <c r="G26" s="43">
        <f>SUM(G7:G25)</f>
        <v>950006.86</v>
      </c>
      <c r="H26" s="34"/>
      <c r="I26" s="43">
        <f>SUM(I7:I25)</f>
        <v>971471.2</v>
      </c>
      <c r="J26" s="34"/>
      <c r="K26" s="43">
        <f>SUM(K7:K25)</f>
        <v>960739.03</v>
      </c>
      <c r="L26" s="41"/>
      <c r="M26" s="41"/>
    </row>
    <row r="27" spans="2:13" ht="33.6" customHeight="1" x14ac:dyDescent="0.25">
      <c r="B27" s="47" t="s">
        <v>221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2:13" ht="63" x14ac:dyDescent="0.25">
      <c r="B28" s="15">
        <v>1</v>
      </c>
      <c r="C28" s="3" t="s">
        <v>53</v>
      </c>
      <c r="D28" s="16" t="s">
        <v>54</v>
      </c>
      <c r="E28" s="17">
        <v>1</v>
      </c>
      <c r="F28" s="17">
        <v>15279.6</v>
      </c>
      <c r="G28" s="17">
        <f t="shared" ref="G28:G59" si="5">E28*F28</f>
        <v>15279.6</v>
      </c>
      <c r="H28" s="17">
        <v>15568.5</v>
      </c>
      <c r="I28" s="17">
        <f t="shared" ref="I28:I59" si="6">E28*H28</f>
        <v>15568.5</v>
      </c>
      <c r="J28" s="2">
        <f t="shared" ref="J28:J59" si="7">(F28+H28)/2</f>
        <v>15424.05</v>
      </c>
      <c r="K28" s="17">
        <f t="shared" ref="K28:K59" si="8">E28*J28</f>
        <v>15424.05</v>
      </c>
      <c r="L28" s="18" t="s">
        <v>38</v>
      </c>
      <c r="M28" s="19" t="s">
        <v>55</v>
      </c>
    </row>
    <row r="29" spans="2:13" ht="63" x14ac:dyDescent="0.25">
      <c r="B29" s="15">
        <v>2</v>
      </c>
      <c r="C29" s="3" t="s">
        <v>56</v>
      </c>
      <c r="D29" s="16" t="s">
        <v>54</v>
      </c>
      <c r="E29" s="17">
        <v>5</v>
      </c>
      <c r="F29" s="17">
        <v>24941.7</v>
      </c>
      <c r="G29" s="17">
        <f t="shared" si="5"/>
        <v>124708.5</v>
      </c>
      <c r="H29" s="17">
        <v>25027.3</v>
      </c>
      <c r="I29" s="17">
        <f t="shared" si="6"/>
        <v>125136.5</v>
      </c>
      <c r="J29" s="2">
        <f t="shared" si="7"/>
        <v>24984.5</v>
      </c>
      <c r="K29" s="17">
        <f t="shared" si="8"/>
        <v>124922.5</v>
      </c>
      <c r="L29" s="18" t="s">
        <v>38</v>
      </c>
      <c r="M29" s="19" t="s">
        <v>57</v>
      </c>
    </row>
    <row r="30" spans="2:13" ht="63" x14ac:dyDescent="0.25">
      <c r="B30" s="15">
        <v>3</v>
      </c>
      <c r="C30" s="3" t="s">
        <v>58</v>
      </c>
      <c r="D30" s="16" t="s">
        <v>54</v>
      </c>
      <c r="E30" s="17">
        <v>10</v>
      </c>
      <c r="F30" s="17">
        <v>15279.6</v>
      </c>
      <c r="G30" s="17">
        <f t="shared" si="5"/>
        <v>152796</v>
      </c>
      <c r="H30" s="17">
        <v>15311.7</v>
      </c>
      <c r="I30" s="17">
        <f t="shared" si="6"/>
        <v>153117</v>
      </c>
      <c r="J30" s="2">
        <f t="shared" si="7"/>
        <v>15295.650000000001</v>
      </c>
      <c r="K30" s="17">
        <f t="shared" si="8"/>
        <v>152956.5</v>
      </c>
      <c r="L30" s="18" t="s">
        <v>38</v>
      </c>
      <c r="M30" s="19" t="s">
        <v>59</v>
      </c>
    </row>
    <row r="31" spans="2:13" ht="63" x14ac:dyDescent="0.25">
      <c r="B31" s="15">
        <v>4</v>
      </c>
      <c r="C31" s="3" t="s">
        <v>60</v>
      </c>
      <c r="D31" s="16" t="s">
        <v>54</v>
      </c>
      <c r="E31" s="17">
        <v>2</v>
      </c>
      <c r="F31" s="17">
        <v>27413.4</v>
      </c>
      <c r="G31" s="17">
        <f t="shared" si="5"/>
        <v>54826.8</v>
      </c>
      <c r="H31" s="17">
        <v>27515.05</v>
      </c>
      <c r="I31" s="17">
        <f t="shared" si="6"/>
        <v>55030.1</v>
      </c>
      <c r="J31" s="2">
        <f t="shared" si="7"/>
        <v>27464.224999999999</v>
      </c>
      <c r="K31" s="17">
        <f t="shared" si="8"/>
        <v>54928.45</v>
      </c>
      <c r="L31" s="18" t="s">
        <v>38</v>
      </c>
      <c r="M31" s="19" t="s">
        <v>61</v>
      </c>
    </row>
    <row r="32" spans="2:13" ht="63" x14ac:dyDescent="0.25">
      <c r="B32" s="15">
        <v>5</v>
      </c>
      <c r="C32" s="3" t="s">
        <v>62</v>
      </c>
      <c r="D32" s="16" t="s">
        <v>54</v>
      </c>
      <c r="E32" s="17">
        <v>3</v>
      </c>
      <c r="F32" s="17">
        <v>39816</v>
      </c>
      <c r="G32" s="17">
        <f t="shared" si="5"/>
        <v>119448</v>
      </c>
      <c r="H32" s="17">
        <v>39996</v>
      </c>
      <c r="I32" s="17">
        <f t="shared" si="6"/>
        <v>119988</v>
      </c>
      <c r="J32" s="2">
        <f t="shared" si="7"/>
        <v>39906</v>
      </c>
      <c r="K32" s="17">
        <f t="shared" si="8"/>
        <v>119718</v>
      </c>
      <c r="L32" s="18" t="s">
        <v>38</v>
      </c>
      <c r="M32" s="19" t="s">
        <v>63</v>
      </c>
    </row>
    <row r="33" spans="2:13" ht="63" x14ac:dyDescent="0.25">
      <c r="B33" s="15">
        <v>6</v>
      </c>
      <c r="C33" s="3" t="s">
        <v>64</v>
      </c>
      <c r="D33" s="16" t="s">
        <v>54</v>
      </c>
      <c r="E33" s="17">
        <v>4</v>
      </c>
      <c r="F33" s="17">
        <v>19099.5</v>
      </c>
      <c r="G33" s="17">
        <f t="shared" si="5"/>
        <v>76398</v>
      </c>
      <c r="H33" s="17">
        <v>19324.2</v>
      </c>
      <c r="I33" s="17">
        <f t="shared" si="6"/>
        <v>77296.800000000003</v>
      </c>
      <c r="J33" s="2">
        <f t="shared" si="7"/>
        <v>19211.849999999999</v>
      </c>
      <c r="K33" s="17">
        <f t="shared" si="8"/>
        <v>76847.399999999994</v>
      </c>
      <c r="L33" s="18" t="s">
        <v>38</v>
      </c>
      <c r="M33" s="19" t="s">
        <v>61</v>
      </c>
    </row>
    <row r="34" spans="2:13" ht="63" x14ac:dyDescent="0.25">
      <c r="B34" s="15">
        <v>7</v>
      </c>
      <c r="C34" s="3" t="s">
        <v>65</v>
      </c>
      <c r="D34" s="16" t="s">
        <v>54</v>
      </c>
      <c r="E34" s="17">
        <v>3</v>
      </c>
      <c r="F34" s="17">
        <v>18650.100000000002</v>
      </c>
      <c r="G34" s="17">
        <f t="shared" si="5"/>
        <v>55950.3</v>
      </c>
      <c r="H34" s="17">
        <v>18735.7</v>
      </c>
      <c r="I34" s="17">
        <f t="shared" si="6"/>
        <v>56207.100000000006</v>
      </c>
      <c r="J34" s="2">
        <f t="shared" si="7"/>
        <v>18692.900000000001</v>
      </c>
      <c r="K34" s="17">
        <f t="shared" si="8"/>
        <v>56078.700000000004</v>
      </c>
      <c r="L34" s="18" t="s">
        <v>38</v>
      </c>
      <c r="M34" s="19" t="s">
        <v>66</v>
      </c>
    </row>
    <row r="35" spans="2:13" ht="63" x14ac:dyDescent="0.25">
      <c r="B35" s="15">
        <v>8</v>
      </c>
      <c r="C35" s="3" t="s">
        <v>67</v>
      </c>
      <c r="D35" s="16" t="s">
        <v>54</v>
      </c>
      <c r="E35" s="17">
        <v>1</v>
      </c>
      <c r="F35" s="17">
        <v>28476</v>
      </c>
      <c r="G35" s="17">
        <f t="shared" si="5"/>
        <v>28476</v>
      </c>
      <c r="H35" s="17">
        <v>28644</v>
      </c>
      <c r="I35" s="17">
        <f t="shared" si="6"/>
        <v>28644</v>
      </c>
      <c r="J35" s="2">
        <f t="shared" si="7"/>
        <v>28560</v>
      </c>
      <c r="K35" s="17">
        <f t="shared" si="8"/>
        <v>28560</v>
      </c>
      <c r="L35" s="18" t="s">
        <v>38</v>
      </c>
      <c r="M35" s="19" t="s">
        <v>63</v>
      </c>
    </row>
    <row r="36" spans="2:13" ht="63" x14ac:dyDescent="0.25">
      <c r="B36" s="15">
        <v>9</v>
      </c>
      <c r="C36" s="3" t="s">
        <v>68</v>
      </c>
      <c r="D36" s="16" t="s">
        <v>54</v>
      </c>
      <c r="E36" s="17">
        <v>5</v>
      </c>
      <c r="F36" s="17">
        <v>27720</v>
      </c>
      <c r="G36" s="17">
        <f t="shared" si="5"/>
        <v>138600</v>
      </c>
      <c r="H36" s="17">
        <v>27996</v>
      </c>
      <c r="I36" s="17">
        <f t="shared" si="6"/>
        <v>139980</v>
      </c>
      <c r="J36" s="2">
        <f t="shared" si="7"/>
        <v>27858</v>
      </c>
      <c r="K36" s="17">
        <f t="shared" si="8"/>
        <v>139290</v>
      </c>
      <c r="L36" s="18" t="s">
        <v>38</v>
      </c>
      <c r="M36" s="19" t="s">
        <v>63</v>
      </c>
    </row>
    <row r="37" spans="2:13" ht="63" x14ac:dyDescent="0.25">
      <c r="B37" s="15">
        <v>10</v>
      </c>
      <c r="C37" s="3" t="s">
        <v>69</v>
      </c>
      <c r="D37" s="16" t="s">
        <v>54</v>
      </c>
      <c r="E37" s="17">
        <v>2</v>
      </c>
      <c r="F37" s="17">
        <v>21168</v>
      </c>
      <c r="G37" s="17">
        <f t="shared" si="5"/>
        <v>42336</v>
      </c>
      <c r="H37" s="17">
        <v>21492</v>
      </c>
      <c r="I37" s="17">
        <f t="shared" si="6"/>
        <v>42984</v>
      </c>
      <c r="J37" s="2">
        <f t="shared" si="7"/>
        <v>21330</v>
      </c>
      <c r="K37" s="17">
        <f t="shared" si="8"/>
        <v>42660</v>
      </c>
      <c r="L37" s="18" t="s">
        <v>38</v>
      </c>
      <c r="M37" s="19" t="s">
        <v>63</v>
      </c>
    </row>
    <row r="38" spans="2:13" ht="63" x14ac:dyDescent="0.25">
      <c r="B38" s="15">
        <v>11</v>
      </c>
      <c r="C38" s="3" t="s">
        <v>70</v>
      </c>
      <c r="D38" s="16" t="s">
        <v>54</v>
      </c>
      <c r="E38" s="17">
        <v>2</v>
      </c>
      <c r="F38" s="17">
        <v>20672.400000000001</v>
      </c>
      <c r="G38" s="17">
        <f t="shared" si="5"/>
        <v>41344.800000000003</v>
      </c>
      <c r="H38" s="17">
        <v>20768.7</v>
      </c>
      <c r="I38" s="17">
        <f t="shared" si="6"/>
        <v>41537.4</v>
      </c>
      <c r="J38" s="2">
        <f t="shared" si="7"/>
        <v>20720.550000000003</v>
      </c>
      <c r="K38" s="17">
        <f t="shared" si="8"/>
        <v>41441.100000000006</v>
      </c>
      <c r="L38" s="18" t="s">
        <v>38</v>
      </c>
      <c r="M38" s="19" t="s">
        <v>71</v>
      </c>
    </row>
    <row r="39" spans="2:13" ht="63" x14ac:dyDescent="0.25">
      <c r="B39" s="15">
        <v>12</v>
      </c>
      <c r="C39" s="3" t="s">
        <v>72</v>
      </c>
      <c r="D39" s="16" t="s">
        <v>54</v>
      </c>
      <c r="E39" s="17">
        <v>1</v>
      </c>
      <c r="F39" s="17">
        <v>29660.400000000001</v>
      </c>
      <c r="G39" s="17">
        <f t="shared" si="5"/>
        <v>29660.400000000001</v>
      </c>
      <c r="H39" s="17">
        <v>29858.35</v>
      </c>
      <c r="I39" s="17">
        <f t="shared" si="6"/>
        <v>29858.35</v>
      </c>
      <c r="J39" s="2">
        <f t="shared" si="7"/>
        <v>29759.375</v>
      </c>
      <c r="K39" s="17">
        <f t="shared" si="8"/>
        <v>29759.375</v>
      </c>
      <c r="L39" s="18" t="s">
        <v>38</v>
      </c>
      <c r="M39" s="19" t="s">
        <v>71</v>
      </c>
    </row>
    <row r="40" spans="2:13" ht="63" x14ac:dyDescent="0.25">
      <c r="B40" s="15">
        <v>13</v>
      </c>
      <c r="C40" s="3" t="s">
        <v>73</v>
      </c>
      <c r="D40" s="16" t="s">
        <v>54</v>
      </c>
      <c r="E40" s="17">
        <v>1</v>
      </c>
      <c r="F40" s="17">
        <v>17640</v>
      </c>
      <c r="G40" s="17">
        <f t="shared" si="5"/>
        <v>17640</v>
      </c>
      <c r="H40" s="17">
        <v>17748</v>
      </c>
      <c r="I40" s="17">
        <f t="shared" si="6"/>
        <v>17748</v>
      </c>
      <c r="J40" s="2">
        <f t="shared" si="7"/>
        <v>17694</v>
      </c>
      <c r="K40" s="17">
        <f t="shared" si="8"/>
        <v>17694</v>
      </c>
      <c r="L40" s="18" t="s">
        <v>38</v>
      </c>
      <c r="M40" s="19" t="s">
        <v>63</v>
      </c>
    </row>
    <row r="41" spans="2:13" ht="63" x14ac:dyDescent="0.25">
      <c r="B41" s="15">
        <v>14</v>
      </c>
      <c r="C41" s="3" t="s">
        <v>74</v>
      </c>
      <c r="D41" s="16" t="s">
        <v>54</v>
      </c>
      <c r="E41" s="17">
        <v>1</v>
      </c>
      <c r="F41" s="17">
        <v>23368.800000000003</v>
      </c>
      <c r="G41" s="17">
        <f t="shared" si="5"/>
        <v>23368.800000000003</v>
      </c>
      <c r="H41" s="17">
        <v>23486.5</v>
      </c>
      <c r="I41" s="17">
        <f t="shared" si="6"/>
        <v>23486.5</v>
      </c>
      <c r="J41" s="2">
        <f t="shared" si="7"/>
        <v>23427.65</v>
      </c>
      <c r="K41" s="17">
        <f t="shared" si="8"/>
        <v>23427.65</v>
      </c>
      <c r="L41" s="18" t="s">
        <v>38</v>
      </c>
      <c r="M41" s="19" t="s">
        <v>71</v>
      </c>
    </row>
    <row r="42" spans="2:13" ht="63" x14ac:dyDescent="0.25">
      <c r="B42" s="15">
        <v>15</v>
      </c>
      <c r="C42" s="3" t="s">
        <v>75</v>
      </c>
      <c r="D42" s="16" t="s">
        <v>54</v>
      </c>
      <c r="E42" s="17">
        <v>1</v>
      </c>
      <c r="F42" s="17">
        <v>18874.800000000003</v>
      </c>
      <c r="G42" s="17">
        <f t="shared" si="5"/>
        <v>18874.800000000003</v>
      </c>
      <c r="H42" s="17">
        <v>18906.900000000001</v>
      </c>
      <c r="I42" s="17">
        <f t="shared" si="6"/>
        <v>18906.900000000001</v>
      </c>
      <c r="J42" s="2">
        <f t="shared" si="7"/>
        <v>18890.850000000002</v>
      </c>
      <c r="K42" s="17">
        <f t="shared" si="8"/>
        <v>18890.850000000002</v>
      </c>
      <c r="L42" s="18" t="s">
        <v>38</v>
      </c>
      <c r="M42" s="19" t="s">
        <v>71</v>
      </c>
    </row>
    <row r="43" spans="2:13" ht="63" x14ac:dyDescent="0.25">
      <c r="B43" s="15">
        <v>16</v>
      </c>
      <c r="C43" s="3" t="s">
        <v>76</v>
      </c>
      <c r="D43" s="16" t="s">
        <v>54</v>
      </c>
      <c r="E43" s="17">
        <v>1</v>
      </c>
      <c r="F43" s="17">
        <v>25452</v>
      </c>
      <c r="G43" s="17">
        <f t="shared" si="5"/>
        <v>25452</v>
      </c>
      <c r="H43" s="17">
        <v>25572</v>
      </c>
      <c r="I43" s="17">
        <f t="shared" si="6"/>
        <v>25572</v>
      </c>
      <c r="J43" s="2">
        <f t="shared" si="7"/>
        <v>25512</v>
      </c>
      <c r="K43" s="17">
        <f t="shared" si="8"/>
        <v>25512</v>
      </c>
      <c r="L43" s="18" t="s">
        <v>38</v>
      </c>
      <c r="M43" s="19" t="s">
        <v>63</v>
      </c>
    </row>
    <row r="44" spans="2:13" ht="63" x14ac:dyDescent="0.25">
      <c r="B44" s="15">
        <v>17</v>
      </c>
      <c r="C44" s="3" t="s">
        <v>77</v>
      </c>
      <c r="D44" s="16" t="s">
        <v>54</v>
      </c>
      <c r="E44" s="17">
        <v>1</v>
      </c>
      <c r="F44" s="17">
        <v>21571.200000000001</v>
      </c>
      <c r="G44" s="17">
        <f t="shared" si="5"/>
        <v>21571.200000000001</v>
      </c>
      <c r="H44" s="17">
        <v>21619.35</v>
      </c>
      <c r="I44" s="17">
        <f t="shared" si="6"/>
        <v>21619.35</v>
      </c>
      <c r="J44" s="2">
        <f t="shared" si="7"/>
        <v>21595.275000000001</v>
      </c>
      <c r="K44" s="17">
        <f t="shared" si="8"/>
        <v>21595.275000000001</v>
      </c>
      <c r="L44" s="18" t="s">
        <v>38</v>
      </c>
      <c r="M44" s="19" t="s">
        <v>71</v>
      </c>
    </row>
    <row r="45" spans="2:13" ht="63" x14ac:dyDescent="0.25">
      <c r="B45" s="15">
        <v>18</v>
      </c>
      <c r="C45" s="3" t="s">
        <v>78</v>
      </c>
      <c r="D45" s="16" t="s">
        <v>54</v>
      </c>
      <c r="E45" s="17">
        <v>1</v>
      </c>
      <c r="F45" s="17">
        <v>29232</v>
      </c>
      <c r="G45" s="17">
        <f t="shared" si="5"/>
        <v>29232</v>
      </c>
      <c r="H45" s="17">
        <v>29286</v>
      </c>
      <c r="I45" s="17">
        <f t="shared" si="6"/>
        <v>29286</v>
      </c>
      <c r="J45" s="2">
        <f t="shared" si="7"/>
        <v>29259</v>
      </c>
      <c r="K45" s="17">
        <f t="shared" si="8"/>
        <v>29259</v>
      </c>
      <c r="L45" s="18" t="s">
        <v>38</v>
      </c>
      <c r="M45" s="19" t="s">
        <v>63</v>
      </c>
    </row>
    <row r="46" spans="2:13" ht="63" x14ac:dyDescent="0.25">
      <c r="B46" s="15">
        <v>19</v>
      </c>
      <c r="C46" s="3" t="s">
        <v>79</v>
      </c>
      <c r="D46" s="16" t="s">
        <v>54</v>
      </c>
      <c r="E46" s="17">
        <v>1</v>
      </c>
      <c r="F46" s="17">
        <v>28728</v>
      </c>
      <c r="G46" s="17">
        <f t="shared" si="5"/>
        <v>28728</v>
      </c>
      <c r="H46" s="17">
        <v>28806</v>
      </c>
      <c r="I46" s="17">
        <f t="shared" si="6"/>
        <v>28806</v>
      </c>
      <c r="J46" s="2">
        <f t="shared" si="7"/>
        <v>28767</v>
      </c>
      <c r="K46" s="17">
        <f t="shared" si="8"/>
        <v>28767</v>
      </c>
      <c r="L46" s="18" t="s">
        <v>38</v>
      </c>
      <c r="M46" s="19" t="s">
        <v>63</v>
      </c>
    </row>
    <row r="47" spans="2:13" ht="63" x14ac:dyDescent="0.25">
      <c r="B47" s="15">
        <v>20</v>
      </c>
      <c r="C47" s="3" t="s">
        <v>80</v>
      </c>
      <c r="D47" s="16" t="s">
        <v>54</v>
      </c>
      <c r="E47" s="17">
        <v>1</v>
      </c>
      <c r="F47" s="17">
        <v>35053.200000000004</v>
      </c>
      <c r="G47" s="17">
        <f t="shared" si="5"/>
        <v>35053.200000000004</v>
      </c>
      <c r="H47" s="17">
        <v>35122.75</v>
      </c>
      <c r="I47" s="17">
        <f t="shared" si="6"/>
        <v>35122.75</v>
      </c>
      <c r="J47" s="2">
        <f t="shared" si="7"/>
        <v>35087.975000000006</v>
      </c>
      <c r="K47" s="17">
        <f t="shared" si="8"/>
        <v>35087.975000000006</v>
      </c>
      <c r="L47" s="18" t="s">
        <v>38</v>
      </c>
      <c r="M47" s="19" t="s">
        <v>55</v>
      </c>
    </row>
    <row r="48" spans="2:13" ht="63" x14ac:dyDescent="0.25">
      <c r="B48" s="15">
        <v>21</v>
      </c>
      <c r="C48" s="3" t="s">
        <v>81</v>
      </c>
      <c r="D48" s="16" t="s">
        <v>54</v>
      </c>
      <c r="E48" s="17">
        <v>2</v>
      </c>
      <c r="F48" s="17">
        <v>27413.4</v>
      </c>
      <c r="G48" s="17">
        <f t="shared" si="5"/>
        <v>54826.8</v>
      </c>
      <c r="H48" s="17">
        <v>27488.3</v>
      </c>
      <c r="I48" s="17">
        <f t="shared" si="6"/>
        <v>54976.6</v>
      </c>
      <c r="J48" s="2">
        <f t="shared" si="7"/>
        <v>27450.85</v>
      </c>
      <c r="K48" s="17">
        <f t="shared" si="8"/>
        <v>54901.7</v>
      </c>
      <c r="L48" s="18" t="s">
        <v>38</v>
      </c>
      <c r="M48" s="19" t="s">
        <v>55</v>
      </c>
    </row>
    <row r="49" spans="2:13" ht="63" x14ac:dyDescent="0.25">
      <c r="B49" s="15">
        <v>22</v>
      </c>
      <c r="C49" s="3" t="s">
        <v>82</v>
      </c>
      <c r="D49" s="16" t="s">
        <v>54</v>
      </c>
      <c r="E49" s="17">
        <v>7</v>
      </c>
      <c r="F49" s="17">
        <v>26065.200000000001</v>
      </c>
      <c r="G49" s="17">
        <f t="shared" si="5"/>
        <v>182456.4</v>
      </c>
      <c r="H49" s="17">
        <v>26182.9</v>
      </c>
      <c r="I49" s="17">
        <f t="shared" si="6"/>
        <v>183280.30000000002</v>
      </c>
      <c r="J49" s="2">
        <f t="shared" si="7"/>
        <v>26124.050000000003</v>
      </c>
      <c r="K49" s="17">
        <f t="shared" si="8"/>
        <v>182868.35000000003</v>
      </c>
      <c r="L49" s="18" t="s">
        <v>38</v>
      </c>
      <c r="M49" s="19" t="s">
        <v>55</v>
      </c>
    </row>
    <row r="50" spans="2:13" ht="63" x14ac:dyDescent="0.25">
      <c r="B50" s="15">
        <v>23</v>
      </c>
      <c r="C50" s="3" t="s">
        <v>83</v>
      </c>
      <c r="D50" s="16" t="s">
        <v>54</v>
      </c>
      <c r="E50" s="17">
        <v>1</v>
      </c>
      <c r="F50" s="17">
        <v>18874.800000000003</v>
      </c>
      <c r="G50" s="17">
        <f t="shared" si="5"/>
        <v>18874.800000000003</v>
      </c>
      <c r="H50" s="17">
        <v>18928.3</v>
      </c>
      <c r="I50" s="17">
        <f t="shared" si="6"/>
        <v>18928.3</v>
      </c>
      <c r="J50" s="2">
        <f t="shared" si="7"/>
        <v>18901.550000000003</v>
      </c>
      <c r="K50" s="17">
        <f t="shared" si="8"/>
        <v>18901.550000000003</v>
      </c>
      <c r="L50" s="18" t="s">
        <v>38</v>
      </c>
      <c r="M50" s="19" t="s">
        <v>55</v>
      </c>
    </row>
    <row r="51" spans="2:13" ht="63" x14ac:dyDescent="0.25">
      <c r="B51" s="15">
        <v>24</v>
      </c>
      <c r="C51" s="3" t="s">
        <v>84</v>
      </c>
      <c r="D51" s="16" t="s">
        <v>54</v>
      </c>
      <c r="E51" s="17">
        <v>8</v>
      </c>
      <c r="F51" s="17">
        <v>25200</v>
      </c>
      <c r="G51" s="17">
        <f t="shared" si="5"/>
        <v>201600</v>
      </c>
      <c r="H51" s="17">
        <v>25524</v>
      </c>
      <c r="I51" s="17">
        <f t="shared" si="6"/>
        <v>204192</v>
      </c>
      <c r="J51" s="2">
        <f t="shared" si="7"/>
        <v>25362</v>
      </c>
      <c r="K51" s="17">
        <f t="shared" si="8"/>
        <v>202896</v>
      </c>
      <c r="L51" s="18" t="s">
        <v>38</v>
      </c>
      <c r="M51" s="19" t="s">
        <v>63</v>
      </c>
    </row>
    <row r="52" spans="2:13" ht="63" x14ac:dyDescent="0.25">
      <c r="B52" s="15">
        <v>25</v>
      </c>
      <c r="C52" s="3" t="s">
        <v>85</v>
      </c>
      <c r="D52" s="16" t="s">
        <v>54</v>
      </c>
      <c r="E52" s="17">
        <v>2</v>
      </c>
      <c r="F52" s="17">
        <v>16627.8</v>
      </c>
      <c r="G52" s="17">
        <f t="shared" si="5"/>
        <v>33255.599999999999</v>
      </c>
      <c r="H52" s="17">
        <v>16820.400000000001</v>
      </c>
      <c r="I52" s="17">
        <f t="shared" si="6"/>
        <v>33640.800000000003</v>
      </c>
      <c r="J52" s="2">
        <f t="shared" si="7"/>
        <v>16724.099999999999</v>
      </c>
      <c r="K52" s="17">
        <f t="shared" si="8"/>
        <v>33448.199999999997</v>
      </c>
      <c r="L52" s="18" t="s">
        <v>38</v>
      </c>
      <c r="M52" s="19" t="s">
        <v>55</v>
      </c>
    </row>
    <row r="53" spans="2:13" ht="63" x14ac:dyDescent="0.25">
      <c r="B53" s="15">
        <v>26</v>
      </c>
      <c r="C53" s="3" t="s">
        <v>86</v>
      </c>
      <c r="D53" s="16" t="s">
        <v>54</v>
      </c>
      <c r="E53" s="17">
        <v>1</v>
      </c>
      <c r="F53" s="17">
        <v>17136</v>
      </c>
      <c r="G53" s="17">
        <f t="shared" si="5"/>
        <v>17136</v>
      </c>
      <c r="H53" s="17">
        <v>18120</v>
      </c>
      <c r="I53" s="17">
        <f t="shared" si="6"/>
        <v>18120</v>
      </c>
      <c r="J53" s="2">
        <f t="shared" si="7"/>
        <v>17628</v>
      </c>
      <c r="K53" s="17">
        <f t="shared" si="8"/>
        <v>17628</v>
      </c>
      <c r="L53" s="18" t="s">
        <v>38</v>
      </c>
      <c r="M53" s="19" t="s">
        <v>63</v>
      </c>
    </row>
    <row r="54" spans="2:13" ht="63" x14ac:dyDescent="0.25">
      <c r="B54" s="15">
        <v>27</v>
      </c>
      <c r="C54" s="3" t="s">
        <v>87</v>
      </c>
      <c r="D54" s="16" t="s">
        <v>54</v>
      </c>
      <c r="E54" s="17">
        <v>1</v>
      </c>
      <c r="F54" s="17">
        <v>21168</v>
      </c>
      <c r="G54" s="17">
        <f t="shared" si="5"/>
        <v>21168</v>
      </c>
      <c r="H54" s="17">
        <v>21480</v>
      </c>
      <c r="I54" s="17">
        <f t="shared" si="6"/>
        <v>21480</v>
      </c>
      <c r="J54" s="2">
        <f t="shared" si="7"/>
        <v>21324</v>
      </c>
      <c r="K54" s="17">
        <f t="shared" si="8"/>
        <v>21324</v>
      </c>
      <c r="L54" s="18" t="s">
        <v>38</v>
      </c>
      <c r="M54" s="19" t="s">
        <v>63</v>
      </c>
    </row>
    <row r="55" spans="2:13" ht="63" x14ac:dyDescent="0.25">
      <c r="B55" s="15">
        <v>28</v>
      </c>
      <c r="C55" s="3" t="s">
        <v>88</v>
      </c>
      <c r="D55" s="16" t="s">
        <v>54</v>
      </c>
      <c r="E55" s="17">
        <v>2</v>
      </c>
      <c r="F55" s="17">
        <v>24267.600000000002</v>
      </c>
      <c r="G55" s="17">
        <f t="shared" si="5"/>
        <v>48535.200000000004</v>
      </c>
      <c r="H55" s="17">
        <v>24342.5</v>
      </c>
      <c r="I55" s="17">
        <f t="shared" si="6"/>
        <v>48685</v>
      </c>
      <c r="J55" s="2">
        <f t="shared" si="7"/>
        <v>24305.050000000003</v>
      </c>
      <c r="K55" s="17">
        <f t="shared" si="8"/>
        <v>48610.100000000006</v>
      </c>
      <c r="L55" s="18" t="s">
        <v>38</v>
      </c>
      <c r="M55" s="19" t="s">
        <v>55</v>
      </c>
    </row>
    <row r="56" spans="2:13" ht="63" x14ac:dyDescent="0.25">
      <c r="B56" s="15">
        <v>29</v>
      </c>
      <c r="C56" s="3" t="s">
        <v>89</v>
      </c>
      <c r="D56" s="16" t="s">
        <v>54</v>
      </c>
      <c r="E56" s="20">
        <v>3</v>
      </c>
      <c r="F56" s="17">
        <v>28087.5</v>
      </c>
      <c r="G56" s="17">
        <f t="shared" si="5"/>
        <v>84262.5</v>
      </c>
      <c r="H56" s="17">
        <v>28194.5</v>
      </c>
      <c r="I56" s="17">
        <f t="shared" si="6"/>
        <v>84583.5</v>
      </c>
      <c r="J56" s="2">
        <f t="shared" si="7"/>
        <v>28141</v>
      </c>
      <c r="K56" s="17">
        <f t="shared" si="8"/>
        <v>84423</v>
      </c>
      <c r="L56" s="18" t="s">
        <v>38</v>
      </c>
      <c r="M56" s="19" t="s">
        <v>55</v>
      </c>
    </row>
    <row r="57" spans="2:13" ht="63" x14ac:dyDescent="0.25">
      <c r="B57" s="15">
        <v>30</v>
      </c>
      <c r="C57" s="3" t="s">
        <v>90</v>
      </c>
      <c r="D57" s="16" t="s">
        <v>54</v>
      </c>
      <c r="E57" s="17">
        <v>1</v>
      </c>
      <c r="F57" s="17">
        <v>26065.200000000001</v>
      </c>
      <c r="G57" s="17">
        <f t="shared" si="5"/>
        <v>26065.200000000001</v>
      </c>
      <c r="H57" s="17">
        <v>26118.7</v>
      </c>
      <c r="I57" s="17">
        <f t="shared" si="6"/>
        <v>26118.7</v>
      </c>
      <c r="J57" s="2">
        <f t="shared" si="7"/>
        <v>26091.95</v>
      </c>
      <c r="K57" s="17">
        <f t="shared" si="8"/>
        <v>26091.95</v>
      </c>
      <c r="L57" s="18" t="s">
        <v>38</v>
      </c>
      <c r="M57" s="19" t="s">
        <v>55</v>
      </c>
    </row>
    <row r="58" spans="2:13" ht="63" x14ac:dyDescent="0.25">
      <c r="B58" s="15">
        <v>31</v>
      </c>
      <c r="C58" s="3" t="s">
        <v>91</v>
      </c>
      <c r="D58" s="16" t="s">
        <v>54</v>
      </c>
      <c r="E58" s="17">
        <v>10</v>
      </c>
      <c r="F58" s="17">
        <v>28728</v>
      </c>
      <c r="G58" s="17">
        <f t="shared" si="5"/>
        <v>287280</v>
      </c>
      <c r="H58" s="17">
        <v>28920</v>
      </c>
      <c r="I58" s="17">
        <f t="shared" si="6"/>
        <v>289200</v>
      </c>
      <c r="J58" s="2">
        <f t="shared" si="7"/>
        <v>28824</v>
      </c>
      <c r="K58" s="17">
        <f t="shared" si="8"/>
        <v>288240</v>
      </c>
      <c r="L58" s="18" t="s">
        <v>38</v>
      </c>
      <c r="M58" s="19" t="s">
        <v>63</v>
      </c>
    </row>
    <row r="59" spans="2:13" ht="63" x14ac:dyDescent="0.25">
      <c r="B59" s="15">
        <v>32</v>
      </c>
      <c r="C59" s="3" t="s">
        <v>92</v>
      </c>
      <c r="D59" s="16" t="s">
        <v>54</v>
      </c>
      <c r="E59" s="17">
        <v>2</v>
      </c>
      <c r="F59" s="17">
        <v>18874.800000000003</v>
      </c>
      <c r="G59" s="17">
        <f t="shared" si="5"/>
        <v>37749.600000000006</v>
      </c>
      <c r="H59" s="17">
        <v>18949.7</v>
      </c>
      <c r="I59" s="17">
        <f t="shared" si="6"/>
        <v>37899.4</v>
      </c>
      <c r="J59" s="2">
        <f t="shared" si="7"/>
        <v>18912.25</v>
      </c>
      <c r="K59" s="17">
        <f t="shared" si="8"/>
        <v>37824.5</v>
      </c>
      <c r="L59" s="18" t="s">
        <v>38</v>
      </c>
      <c r="M59" s="19" t="s">
        <v>55</v>
      </c>
    </row>
    <row r="60" spans="2:13" ht="63" x14ac:dyDescent="0.25">
      <c r="B60" s="15">
        <v>33</v>
      </c>
      <c r="C60" s="3" t="s">
        <v>93</v>
      </c>
      <c r="D60" s="16" t="s">
        <v>54</v>
      </c>
      <c r="E60" s="17">
        <v>1</v>
      </c>
      <c r="F60" s="17">
        <v>17526.600000000002</v>
      </c>
      <c r="G60" s="17">
        <f t="shared" ref="G60:G91" si="9">E60*F60</f>
        <v>17526.600000000002</v>
      </c>
      <c r="H60" s="17">
        <v>17569.400000000001</v>
      </c>
      <c r="I60" s="17">
        <f t="shared" ref="I60:I91" si="10">E60*H60</f>
        <v>17569.400000000001</v>
      </c>
      <c r="J60" s="2">
        <f t="shared" ref="J60:J91" si="11">(F60+H60)/2</f>
        <v>17548</v>
      </c>
      <c r="K60" s="17">
        <f t="shared" ref="K60:K91" si="12">E60*J60</f>
        <v>17548</v>
      </c>
      <c r="L60" s="18" t="s">
        <v>38</v>
      </c>
      <c r="M60" s="19" t="s">
        <v>55</v>
      </c>
    </row>
    <row r="61" spans="2:13" ht="63" x14ac:dyDescent="0.25">
      <c r="B61" s="15">
        <v>34</v>
      </c>
      <c r="C61" s="3" t="s">
        <v>94</v>
      </c>
      <c r="D61" s="16" t="s">
        <v>54</v>
      </c>
      <c r="E61" s="17">
        <v>1</v>
      </c>
      <c r="F61" s="17">
        <v>26964</v>
      </c>
      <c r="G61" s="17">
        <f t="shared" si="9"/>
        <v>26964</v>
      </c>
      <c r="H61" s="17">
        <v>27124.5</v>
      </c>
      <c r="I61" s="17">
        <f t="shared" si="10"/>
        <v>27124.5</v>
      </c>
      <c r="J61" s="2">
        <f t="shared" si="11"/>
        <v>27044.25</v>
      </c>
      <c r="K61" s="17">
        <f t="shared" si="12"/>
        <v>27044.25</v>
      </c>
      <c r="L61" s="18" t="s">
        <v>38</v>
      </c>
      <c r="M61" s="19" t="s">
        <v>55</v>
      </c>
    </row>
    <row r="62" spans="2:13" ht="63" x14ac:dyDescent="0.25">
      <c r="B62" s="15">
        <v>35</v>
      </c>
      <c r="C62" s="3" t="s">
        <v>95</v>
      </c>
      <c r="D62" s="16" t="s">
        <v>54</v>
      </c>
      <c r="E62" s="17">
        <v>7</v>
      </c>
      <c r="F62" s="17">
        <v>21168</v>
      </c>
      <c r="G62" s="17">
        <f t="shared" si="9"/>
        <v>148176</v>
      </c>
      <c r="H62" s="17">
        <v>21252</v>
      </c>
      <c r="I62" s="17">
        <f t="shared" si="10"/>
        <v>148764</v>
      </c>
      <c r="J62" s="2">
        <f t="shared" si="11"/>
        <v>21210</v>
      </c>
      <c r="K62" s="17">
        <f t="shared" si="12"/>
        <v>148470</v>
      </c>
      <c r="L62" s="18" t="s">
        <v>38</v>
      </c>
      <c r="M62" s="19" t="s">
        <v>63</v>
      </c>
    </row>
    <row r="63" spans="2:13" ht="63" x14ac:dyDescent="0.25">
      <c r="B63" s="15">
        <v>36</v>
      </c>
      <c r="C63" s="3" t="s">
        <v>96</v>
      </c>
      <c r="D63" s="16" t="s">
        <v>54</v>
      </c>
      <c r="E63" s="17">
        <v>1</v>
      </c>
      <c r="F63" s="17">
        <v>25840.5</v>
      </c>
      <c r="G63" s="17">
        <f t="shared" si="9"/>
        <v>25840.5</v>
      </c>
      <c r="H63" s="17">
        <v>25968.9</v>
      </c>
      <c r="I63" s="17">
        <f t="shared" si="10"/>
        <v>25968.9</v>
      </c>
      <c r="J63" s="2">
        <f t="shared" si="11"/>
        <v>25904.7</v>
      </c>
      <c r="K63" s="17">
        <f t="shared" si="12"/>
        <v>25904.7</v>
      </c>
      <c r="L63" s="18" t="s">
        <v>38</v>
      </c>
      <c r="M63" s="19" t="s">
        <v>55</v>
      </c>
    </row>
    <row r="64" spans="2:13" ht="63" x14ac:dyDescent="0.25">
      <c r="B64" s="15">
        <v>37</v>
      </c>
      <c r="C64" s="3" t="s">
        <v>97</v>
      </c>
      <c r="D64" s="16" t="s">
        <v>54</v>
      </c>
      <c r="E64" s="17">
        <v>4</v>
      </c>
      <c r="F64" s="17">
        <v>39097.800000000003</v>
      </c>
      <c r="G64" s="17">
        <f t="shared" si="9"/>
        <v>156391.20000000001</v>
      </c>
      <c r="H64" s="17">
        <v>39172.699999999997</v>
      </c>
      <c r="I64" s="17">
        <f t="shared" si="10"/>
        <v>156690.79999999999</v>
      </c>
      <c r="J64" s="2">
        <f t="shared" si="11"/>
        <v>39135.25</v>
      </c>
      <c r="K64" s="17">
        <f t="shared" si="12"/>
        <v>156541</v>
      </c>
      <c r="L64" s="18" t="s">
        <v>38</v>
      </c>
      <c r="M64" s="19" t="s">
        <v>55</v>
      </c>
    </row>
    <row r="65" spans="2:13" ht="63" x14ac:dyDescent="0.25">
      <c r="B65" s="15">
        <v>38</v>
      </c>
      <c r="C65" s="3" t="s">
        <v>98</v>
      </c>
      <c r="D65" s="16" t="s">
        <v>54</v>
      </c>
      <c r="E65" s="17">
        <v>16</v>
      </c>
      <c r="F65" s="17">
        <v>27188.7</v>
      </c>
      <c r="G65" s="17">
        <f t="shared" si="9"/>
        <v>435019.2</v>
      </c>
      <c r="H65" s="17">
        <v>27274.3</v>
      </c>
      <c r="I65" s="17">
        <f t="shared" si="10"/>
        <v>436388.8</v>
      </c>
      <c r="J65" s="2">
        <f t="shared" si="11"/>
        <v>27231.5</v>
      </c>
      <c r="K65" s="17">
        <f t="shared" si="12"/>
        <v>435704</v>
      </c>
      <c r="L65" s="18" t="s">
        <v>38</v>
      </c>
      <c r="M65" s="19" t="s">
        <v>55</v>
      </c>
    </row>
    <row r="66" spans="2:13" ht="63" x14ac:dyDescent="0.25">
      <c r="B66" s="15">
        <v>39</v>
      </c>
      <c r="C66" s="3" t="s">
        <v>99</v>
      </c>
      <c r="D66" s="16" t="s">
        <v>54</v>
      </c>
      <c r="E66" s="17">
        <v>1</v>
      </c>
      <c r="F66" s="17">
        <v>18648</v>
      </c>
      <c r="G66" s="17">
        <f t="shared" si="9"/>
        <v>18648</v>
      </c>
      <c r="H66" s="17">
        <v>18708</v>
      </c>
      <c r="I66" s="17">
        <f t="shared" si="10"/>
        <v>18708</v>
      </c>
      <c r="J66" s="2">
        <f t="shared" si="11"/>
        <v>18678</v>
      </c>
      <c r="K66" s="17">
        <f t="shared" si="12"/>
        <v>18678</v>
      </c>
      <c r="L66" s="18" t="s">
        <v>38</v>
      </c>
      <c r="M66" s="19" t="s">
        <v>63</v>
      </c>
    </row>
    <row r="67" spans="2:13" ht="63" x14ac:dyDescent="0.25">
      <c r="B67" s="15">
        <v>40</v>
      </c>
      <c r="C67" s="3" t="s">
        <v>100</v>
      </c>
      <c r="D67" s="16" t="s">
        <v>54</v>
      </c>
      <c r="E67" s="17">
        <v>3</v>
      </c>
      <c r="F67" s="17">
        <v>26964</v>
      </c>
      <c r="G67" s="17">
        <f t="shared" si="9"/>
        <v>80892</v>
      </c>
      <c r="H67" s="17">
        <v>27060.3</v>
      </c>
      <c r="I67" s="17">
        <f t="shared" si="10"/>
        <v>81180.899999999994</v>
      </c>
      <c r="J67" s="2">
        <f t="shared" si="11"/>
        <v>27012.15</v>
      </c>
      <c r="K67" s="17">
        <f t="shared" si="12"/>
        <v>81036.450000000012</v>
      </c>
      <c r="L67" s="18" t="s">
        <v>38</v>
      </c>
      <c r="M67" s="19" t="s">
        <v>55</v>
      </c>
    </row>
    <row r="68" spans="2:13" ht="63" x14ac:dyDescent="0.25">
      <c r="B68" s="15">
        <v>41</v>
      </c>
      <c r="C68" s="3" t="s">
        <v>101</v>
      </c>
      <c r="D68" s="16" t="s">
        <v>54</v>
      </c>
      <c r="E68" s="17">
        <v>1</v>
      </c>
      <c r="F68" s="17">
        <v>10584</v>
      </c>
      <c r="G68" s="17">
        <f t="shared" si="9"/>
        <v>10584</v>
      </c>
      <c r="H68" s="17">
        <v>11412</v>
      </c>
      <c r="I68" s="17">
        <f t="shared" si="10"/>
        <v>11412</v>
      </c>
      <c r="J68" s="2">
        <f t="shared" si="11"/>
        <v>10998</v>
      </c>
      <c r="K68" s="17">
        <f t="shared" si="12"/>
        <v>10998</v>
      </c>
      <c r="L68" s="18" t="s">
        <v>38</v>
      </c>
      <c r="M68" s="19" t="s">
        <v>63</v>
      </c>
    </row>
    <row r="69" spans="2:13" ht="63" x14ac:dyDescent="0.25">
      <c r="B69" s="15">
        <v>42</v>
      </c>
      <c r="C69" s="3" t="s">
        <v>102</v>
      </c>
      <c r="D69" s="16" t="s">
        <v>54</v>
      </c>
      <c r="E69" s="17">
        <v>5</v>
      </c>
      <c r="F69" s="17">
        <v>27720</v>
      </c>
      <c r="G69" s="17">
        <f t="shared" si="9"/>
        <v>138600</v>
      </c>
      <c r="H69" s="21">
        <v>27828</v>
      </c>
      <c r="I69" s="17">
        <f t="shared" si="10"/>
        <v>139140</v>
      </c>
      <c r="J69" s="2">
        <f t="shared" si="11"/>
        <v>27774</v>
      </c>
      <c r="K69" s="17">
        <f t="shared" si="12"/>
        <v>138870</v>
      </c>
      <c r="L69" s="18" t="s">
        <v>38</v>
      </c>
      <c r="M69" s="19" t="s">
        <v>63</v>
      </c>
    </row>
    <row r="70" spans="2:13" ht="63" x14ac:dyDescent="0.25">
      <c r="B70" s="15">
        <v>43</v>
      </c>
      <c r="C70" s="3" t="s">
        <v>103</v>
      </c>
      <c r="D70" s="16" t="s">
        <v>54</v>
      </c>
      <c r="E70" s="17">
        <v>1</v>
      </c>
      <c r="F70" s="17">
        <v>30240</v>
      </c>
      <c r="G70" s="17">
        <f t="shared" si="9"/>
        <v>30240</v>
      </c>
      <c r="H70" s="17">
        <v>30330</v>
      </c>
      <c r="I70" s="17">
        <f t="shared" si="10"/>
        <v>30330</v>
      </c>
      <c r="J70" s="2">
        <f t="shared" si="11"/>
        <v>30285</v>
      </c>
      <c r="K70" s="17">
        <f t="shared" si="12"/>
        <v>30285</v>
      </c>
      <c r="L70" s="18" t="s">
        <v>38</v>
      </c>
      <c r="M70" s="19" t="s">
        <v>63</v>
      </c>
    </row>
    <row r="71" spans="2:13" ht="63" x14ac:dyDescent="0.25">
      <c r="B71" s="15">
        <v>44</v>
      </c>
      <c r="C71" s="3" t="s">
        <v>104</v>
      </c>
      <c r="D71" s="16" t="s">
        <v>54</v>
      </c>
      <c r="E71" s="17">
        <v>1</v>
      </c>
      <c r="F71" s="17">
        <v>19998.300000000003</v>
      </c>
      <c r="G71" s="17">
        <f t="shared" si="9"/>
        <v>19998.300000000003</v>
      </c>
      <c r="H71" s="21">
        <v>20083.900000000001</v>
      </c>
      <c r="I71" s="17">
        <f t="shared" si="10"/>
        <v>20083.900000000001</v>
      </c>
      <c r="J71" s="2">
        <f t="shared" si="11"/>
        <v>20041.100000000002</v>
      </c>
      <c r="K71" s="17">
        <f t="shared" si="12"/>
        <v>20041.100000000002</v>
      </c>
      <c r="L71" s="18" t="s">
        <v>38</v>
      </c>
      <c r="M71" s="19" t="s">
        <v>55</v>
      </c>
    </row>
    <row r="72" spans="2:13" ht="63" x14ac:dyDescent="0.25">
      <c r="B72" s="15">
        <v>45</v>
      </c>
      <c r="C72" s="3" t="s">
        <v>105</v>
      </c>
      <c r="D72" s="16" t="s">
        <v>54</v>
      </c>
      <c r="E72" s="17">
        <v>1</v>
      </c>
      <c r="F72" s="17">
        <v>26208</v>
      </c>
      <c r="G72" s="17">
        <f t="shared" si="9"/>
        <v>26208</v>
      </c>
      <c r="H72" s="21">
        <v>26328</v>
      </c>
      <c r="I72" s="17">
        <f t="shared" si="10"/>
        <v>26328</v>
      </c>
      <c r="J72" s="2">
        <f t="shared" si="11"/>
        <v>26268</v>
      </c>
      <c r="K72" s="17">
        <f t="shared" si="12"/>
        <v>26268</v>
      </c>
      <c r="L72" s="18" t="s">
        <v>38</v>
      </c>
      <c r="M72" s="19" t="s">
        <v>63</v>
      </c>
    </row>
    <row r="73" spans="2:13" ht="63" x14ac:dyDescent="0.25">
      <c r="B73" s="15">
        <v>46</v>
      </c>
      <c r="C73" s="3" t="s">
        <v>106</v>
      </c>
      <c r="D73" s="16" t="s">
        <v>54</v>
      </c>
      <c r="E73" s="17">
        <v>1</v>
      </c>
      <c r="F73" s="17">
        <v>23688</v>
      </c>
      <c r="G73" s="17">
        <f t="shared" si="9"/>
        <v>23688</v>
      </c>
      <c r="H73" s="17">
        <v>24300</v>
      </c>
      <c r="I73" s="17">
        <f t="shared" si="10"/>
        <v>24300</v>
      </c>
      <c r="J73" s="2">
        <f t="shared" si="11"/>
        <v>23994</v>
      </c>
      <c r="K73" s="17">
        <f t="shared" si="12"/>
        <v>23994</v>
      </c>
      <c r="L73" s="18" t="s">
        <v>38</v>
      </c>
      <c r="M73" s="19" t="s">
        <v>63</v>
      </c>
    </row>
    <row r="74" spans="2:13" ht="63" x14ac:dyDescent="0.25">
      <c r="B74" s="15">
        <v>47</v>
      </c>
      <c r="C74" s="3" t="s">
        <v>107</v>
      </c>
      <c r="D74" s="16" t="s">
        <v>54</v>
      </c>
      <c r="E74" s="20">
        <v>3</v>
      </c>
      <c r="F74" s="17">
        <v>19998.300000000003</v>
      </c>
      <c r="G74" s="17">
        <f t="shared" si="9"/>
        <v>59994.900000000009</v>
      </c>
      <c r="H74" s="17">
        <v>20244.400000000001</v>
      </c>
      <c r="I74" s="17">
        <f t="shared" si="10"/>
        <v>60733.200000000004</v>
      </c>
      <c r="J74" s="2">
        <f t="shared" si="11"/>
        <v>20121.350000000002</v>
      </c>
      <c r="K74" s="17">
        <f t="shared" si="12"/>
        <v>60364.05</v>
      </c>
      <c r="L74" s="18" t="s">
        <v>38</v>
      </c>
      <c r="M74" s="19" t="s">
        <v>55</v>
      </c>
    </row>
    <row r="75" spans="2:13" ht="63" x14ac:dyDescent="0.25">
      <c r="B75" s="15">
        <v>48</v>
      </c>
      <c r="C75" s="3" t="s">
        <v>108</v>
      </c>
      <c r="D75" s="16" t="s">
        <v>54</v>
      </c>
      <c r="E75" s="17">
        <v>2</v>
      </c>
      <c r="F75" s="17">
        <v>17301.900000000001</v>
      </c>
      <c r="G75" s="17">
        <f t="shared" si="9"/>
        <v>34603.800000000003</v>
      </c>
      <c r="H75" s="17">
        <v>17435.650000000001</v>
      </c>
      <c r="I75" s="17">
        <f t="shared" si="10"/>
        <v>34871.300000000003</v>
      </c>
      <c r="J75" s="2">
        <f t="shared" si="11"/>
        <v>17368.775000000001</v>
      </c>
      <c r="K75" s="17">
        <f t="shared" si="12"/>
        <v>34737.550000000003</v>
      </c>
      <c r="L75" s="18" t="s">
        <v>38</v>
      </c>
      <c r="M75" s="19" t="s">
        <v>55</v>
      </c>
    </row>
    <row r="76" spans="2:13" ht="63" x14ac:dyDescent="0.25">
      <c r="B76" s="15">
        <v>49</v>
      </c>
      <c r="C76" s="3" t="s">
        <v>109</v>
      </c>
      <c r="D76" s="16" t="s">
        <v>54</v>
      </c>
      <c r="E76" s="17">
        <v>1</v>
      </c>
      <c r="F76" s="17">
        <v>30744</v>
      </c>
      <c r="G76" s="17">
        <f t="shared" si="9"/>
        <v>30744</v>
      </c>
      <c r="H76" s="17">
        <v>30924</v>
      </c>
      <c r="I76" s="17">
        <f t="shared" si="10"/>
        <v>30924</v>
      </c>
      <c r="J76" s="2">
        <f t="shared" si="11"/>
        <v>30834</v>
      </c>
      <c r="K76" s="17">
        <f t="shared" si="12"/>
        <v>30834</v>
      </c>
      <c r="L76" s="18" t="s">
        <v>38</v>
      </c>
      <c r="M76" s="19" t="s">
        <v>63</v>
      </c>
    </row>
    <row r="77" spans="2:13" ht="63" x14ac:dyDescent="0.25">
      <c r="B77" s="15">
        <v>50</v>
      </c>
      <c r="C77" s="3" t="s">
        <v>110</v>
      </c>
      <c r="D77" s="16" t="s">
        <v>54</v>
      </c>
      <c r="E77" s="17">
        <v>1</v>
      </c>
      <c r="F77" s="17">
        <v>27720</v>
      </c>
      <c r="G77" s="17">
        <f t="shared" si="9"/>
        <v>27720</v>
      </c>
      <c r="H77" s="17">
        <v>27948</v>
      </c>
      <c r="I77" s="17">
        <f t="shared" si="10"/>
        <v>27948</v>
      </c>
      <c r="J77" s="2">
        <f t="shared" si="11"/>
        <v>27834</v>
      </c>
      <c r="K77" s="17">
        <f t="shared" si="12"/>
        <v>27834</v>
      </c>
      <c r="L77" s="18" t="s">
        <v>38</v>
      </c>
      <c r="M77" s="19" t="s">
        <v>63</v>
      </c>
    </row>
    <row r="78" spans="2:13" ht="63" x14ac:dyDescent="0.25">
      <c r="B78" s="15">
        <v>51</v>
      </c>
      <c r="C78" s="3" t="s">
        <v>111</v>
      </c>
      <c r="D78" s="16" t="s">
        <v>54</v>
      </c>
      <c r="E78" s="17">
        <v>3</v>
      </c>
      <c r="F78" s="17">
        <v>29736</v>
      </c>
      <c r="G78" s="17">
        <f t="shared" si="9"/>
        <v>89208</v>
      </c>
      <c r="H78" s="21">
        <v>31020</v>
      </c>
      <c r="I78" s="17">
        <f t="shared" si="10"/>
        <v>93060</v>
      </c>
      <c r="J78" s="2">
        <f t="shared" si="11"/>
        <v>30378</v>
      </c>
      <c r="K78" s="17">
        <f t="shared" si="12"/>
        <v>91134</v>
      </c>
      <c r="L78" s="18" t="s">
        <v>38</v>
      </c>
      <c r="M78" s="19" t="s">
        <v>63</v>
      </c>
    </row>
    <row r="79" spans="2:13" ht="63" x14ac:dyDescent="0.25">
      <c r="B79" s="15">
        <v>52</v>
      </c>
      <c r="C79" s="3" t="s">
        <v>112</v>
      </c>
      <c r="D79" s="16" t="s">
        <v>54</v>
      </c>
      <c r="E79" s="17">
        <v>1</v>
      </c>
      <c r="F79" s="17">
        <v>26964</v>
      </c>
      <c r="G79" s="17">
        <f t="shared" si="9"/>
        <v>26964</v>
      </c>
      <c r="H79" s="17">
        <v>27044.25</v>
      </c>
      <c r="I79" s="17">
        <f t="shared" si="10"/>
        <v>27044.25</v>
      </c>
      <c r="J79" s="2">
        <f t="shared" si="11"/>
        <v>27004.125</v>
      </c>
      <c r="K79" s="17">
        <f t="shared" si="12"/>
        <v>27004.125</v>
      </c>
      <c r="L79" s="18" t="s">
        <v>38</v>
      </c>
      <c r="M79" s="19" t="s">
        <v>55</v>
      </c>
    </row>
    <row r="80" spans="2:13" ht="63" x14ac:dyDescent="0.25">
      <c r="B80" s="15">
        <v>53</v>
      </c>
      <c r="C80" s="3" t="s">
        <v>113</v>
      </c>
      <c r="D80" s="16" t="s">
        <v>54</v>
      </c>
      <c r="E80" s="17">
        <v>1</v>
      </c>
      <c r="F80" s="17">
        <v>40320</v>
      </c>
      <c r="G80" s="17">
        <f t="shared" si="9"/>
        <v>40320</v>
      </c>
      <c r="H80" s="17">
        <v>40356</v>
      </c>
      <c r="I80" s="17">
        <f t="shared" si="10"/>
        <v>40356</v>
      </c>
      <c r="J80" s="2">
        <f t="shared" si="11"/>
        <v>40338</v>
      </c>
      <c r="K80" s="17">
        <f t="shared" si="12"/>
        <v>40338</v>
      </c>
      <c r="L80" s="18" t="s">
        <v>38</v>
      </c>
      <c r="M80" s="19" t="s">
        <v>63</v>
      </c>
    </row>
    <row r="81" spans="2:13" ht="63" x14ac:dyDescent="0.25">
      <c r="B81" s="15">
        <v>54</v>
      </c>
      <c r="C81" s="3" t="s">
        <v>114</v>
      </c>
      <c r="D81" s="16" t="s">
        <v>54</v>
      </c>
      <c r="E81" s="17">
        <v>1</v>
      </c>
      <c r="F81" s="17">
        <v>29736</v>
      </c>
      <c r="G81" s="17">
        <f t="shared" si="9"/>
        <v>29736</v>
      </c>
      <c r="H81" s="17">
        <v>30864</v>
      </c>
      <c r="I81" s="17">
        <f t="shared" si="10"/>
        <v>30864</v>
      </c>
      <c r="J81" s="2">
        <f t="shared" si="11"/>
        <v>30300</v>
      </c>
      <c r="K81" s="17">
        <f t="shared" si="12"/>
        <v>30300</v>
      </c>
      <c r="L81" s="18" t="s">
        <v>38</v>
      </c>
      <c r="M81" s="19" t="s">
        <v>63</v>
      </c>
    </row>
    <row r="82" spans="2:13" ht="63" x14ac:dyDescent="0.25">
      <c r="B82" s="15">
        <v>55</v>
      </c>
      <c r="C82" s="3" t="s">
        <v>115</v>
      </c>
      <c r="D82" s="16" t="s">
        <v>54</v>
      </c>
      <c r="E82" s="17">
        <v>1</v>
      </c>
      <c r="F82" s="17">
        <v>30240</v>
      </c>
      <c r="G82" s="17">
        <f t="shared" si="9"/>
        <v>30240</v>
      </c>
      <c r="H82" s="17">
        <v>30348</v>
      </c>
      <c r="I82" s="17">
        <f t="shared" si="10"/>
        <v>30348</v>
      </c>
      <c r="J82" s="2">
        <f t="shared" si="11"/>
        <v>30294</v>
      </c>
      <c r="K82" s="17">
        <f t="shared" si="12"/>
        <v>30294</v>
      </c>
      <c r="L82" s="18" t="s">
        <v>38</v>
      </c>
      <c r="M82" s="19" t="s">
        <v>63</v>
      </c>
    </row>
    <row r="83" spans="2:13" ht="63" x14ac:dyDescent="0.25">
      <c r="B83" s="15">
        <v>56</v>
      </c>
      <c r="C83" s="3" t="s">
        <v>116</v>
      </c>
      <c r="D83" s="16" t="s">
        <v>54</v>
      </c>
      <c r="E83" s="17">
        <v>2</v>
      </c>
      <c r="F83" s="17">
        <v>17526.600000000002</v>
      </c>
      <c r="G83" s="17">
        <f t="shared" si="9"/>
        <v>35053.200000000004</v>
      </c>
      <c r="H83" s="17">
        <v>17601.5</v>
      </c>
      <c r="I83" s="17">
        <f t="shared" si="10"/>
        <v>35203</v>
      </c>
      <c r="J83" s="2">
        <f t="shared" si="11"/>
        <v>17564.050000000003</v>
      </c>
      <c r="K83" s="17">
        <f t="shared" si="12"/>
        <v>35128.100000000006</v>
      </c>
      <c r="L83" s="18" t="s">
        <v>38</v>
      </c>
      <c r="M83" s="19" t="s">
        <v>55</v>
      </c>
    </row>
    <row r="84" spans="2:13" ht="63" x14ac:dyDescent="0.25">
      <c r="B84" s="15">
        <v>57</v>
      </c>
      <c r="C84" s="3" t="s">
        <v>117</v>
      </c>
      <c r="D84" s="16" t="s">
        <v>54</v>
      </c>
      <c r="E84" s="17">
        <v>2</v>
      </c>
      <c r="F84" s="17">
        <v>35053.200000000004</v>
      </c>
      <c r="G84" s="17">
        <f t="shared" si="9"/>
        <v>70106.400000000009</v>
      </c>
      <c r="H84" s="17">
        <v>35128.1</v>
      </c>
      <c r="I84" s="17">
        <f t="shared" si="10"/>
        <v>70256.2</v>
      </c>
      <c r="J84" s="2">
        <f t="shared" si="11"/>
        <v>35090.65</v>
      </c>
      <c r="K84" s="17">
        <f t="shared" si="12"/>
        <v>70181.3</v>
      </c>
      <c r="L84" s="18" t="s">
        <v>38</v>
      </c>
      <c r="M84" s="19" t="s">
        <v>55</v>
      </c>
    </row>
    <row r="85" spans="2:13" ht="63" x14ac:dyDescent="0.25">
      <c r="B85" s="15">
        <v>58</v>
      </c>
      <c r="C85" s="3" t="s">
        <v>118</v>
      </c>
      <c r="D85" s="16" t="s">
        <v>54</v>
      </c>
      <c r="E85" s="17">
        <v>3</v>
      </c>
      <c r="F85" s="17">
        <v>20223</v>
      </c>
      <c r="G85" s="17">
        <f t="shared" si="9"/>
        <v>60669</v>
      </c>
      <c r="H85" s="17">
        <v>20490.5</v>
      </c>
      <c r="I85" s="17">
        <f t="shared" si="10"/>
        <v>61471.5</v>
      </c>
      <c r="J85" s="2">
        <f t="shared" si="11"/>
        <v>20356.75</v>
      </c>
      <c r="K85" s="17">
        <f t="shared" si="12"/>
        <v>61070.25</v>
      </c>
      <c r="L85" s="18" t="s">
        <v>38</v>
      </c>
      <c r="M85" s="19" t="s">
        <v>55</v>
      </c>
    </row>
    <row r="86" spans="2:13" ht="63" x14ac:dyDescent="0.25">
      <c r="B86" s="15">
        <v>59</v>
      </c>
      <c r="C86" s="3" t="s">
        <v>119</v>
      </c>
      <c r="D86" s="16" t="s">
        <v>54</v>
      </c>
      <c r="E86" s="17">
        <v>1</v>
      </c>
      <c r="F86" s="17">
        <v>26065.200000000001</v>
      </c>
      <c r="G86" s="17">
        <f t="shared" si="9"/>
        <v>26065.200000000001</v>
      </c>
      <c r="H86" s="17">
        <v>26182.9</v>
      </c>
      <c r="I86" s="17">
        <f t="shared" si="10"/>
        <v>26182.9</v>
      </c>
      <c r="J86" s="2">
        <f t="shared" si="11"/>
        <v>26124.050000000003</v>
      </c>
      <c r="K86" s="17">
        <f t="shared" si="12"/>
        <v>26124.050000000003</v>
      </c>
      <c r="L86" s="18" t="s">
        <v>38</v>
      </c>
      <c r="M86" s="19" t="s">
        <v>55</v>
      </c>
    </row>
    <row r="87" spans="2:13" ht="63" x14ac:dyDescent="0.25">
      <c r="B87" s="15">
        <v>60</v>
      </c>
      <c r="C87" s="3" t="s">
        <v>120</v>
      </c>
      <c r="D87" s="16" t="s">
        <v>54</v>
      </c>
      <c r="E87" s="17">
        <v>2</v>
      </c>
      <c r="F87" s="17">
        <v>22020.600000000002</v>
      </c>
      <c r="G87" s="17">
        <f t="shared" si="9"/>
        <v>44041.200000000004</v>
      </c>
      <c r="H87" s="17">
        <v>22084.799999999999</v>
      </c>
      <c r="I87" s="17">
        <f t="shared" si="10"/>
        <v>44169.599999999999</v>
      </c>
      <c r="J87" s="2">
        <f t="shared" si="11"/>
        <v>22052.7</v>
      </c>
      <c r="K87" s="17">
        <f t="shared" si="12"/>
        <v>44105.4</v>
      </c>
      <c r="L87" s="18" t="s">
        <v>38</v>
      </c>
      <c r="M87" s="19" t="s">
        <v>55</v>
      </c>
    </row>
    <row r="88" spans="2:13" ht="63" x14ac:dyDescent="0.25">
      <c r="B88" s="15">
        <v>61</v>
      </c>
      <c r="C88" s="3" t="s">
        <v>121</v>
      </c>
      <c r="D88" s="16" t="s">
        <v>54</v>
      </c>
      <c r="E88" s="17">
        <v>3</v>
      </c>
      <c r="F88" s="17">
        <v>16632</v>
      </c>
      <c r="G88" s="17">
        <f t="shared" si="9"/>
        <v>49896</v>
      </c>
      <c r="H88" s="17">
        <v>16980</v>
      </c>
      <c r="I88" s="17">
        <f t="shared" si="10"/>
        <v>50940</v>
      </c>
      <c r="J88" s="2">
        <f t="shared" si="11"/>
        <v>16806</v>
      </c>
      <c r="K88" s="17">
        <f t="shared" si="12"/>
        <v>50418</v>
      </c>
      <c r="L88" s="18" t="s">
        <v>38</v>
      </c>
      <c r="M88" s="19" t="s">
        <v>63</v>
      </c>
    </row>
    <row r="89" spans="2:13" ht="63" x14ac:dyDescent="0.25">
      <c r="B89" s="15">
        <v>62</v>
      </c>
      <c r="C89" s="3" t="s">
        <v>122</v>
      </c>
      <c r="D89" s="16" t="s">
        <v>54</v>
      </c>
      <c r="E89" s="17">
        <v>1</v>
      </c>
      <c r="F89" s="17">
        <v>22919.4</v>
      </c>
      <c r="G89" s="17">
        <f t="shared" si="9"/>
        <v>22919.4</v>
      </c>
      <c r="H89" s="17">
        <v>23015.7</v>
      </c>
      <c r="I89" s="17">
        <f t="shared" si="10"/>
        <v>23015.7</v>
      </c>
      <c r="J89" s="2">
        <f t="shared" si="11"/>
        <v>22967.550000000003</v>
      </c>
      <c r="K89" s="17">
        <f t="shared" si="12"/>
        <v>22967.550000000003</v>
      </c>
      <c r="L89" s="18" t="s">
        <v>38</v>
      </c>
      <c r="M89" s="19" t="s">
        <v>55</v>
      </c>
    </row>
    <row r="90" spans="2:13" ht="63" x14ac:dyDescent="0.25">
      <c r="B90" s="15">
        <v>63</v>
      </c>
      <c r="C90" s="3" t="s">
        <v>123</v>
      </c>
      <c r="D90" s="16" t="s">
        <v>54</v>
      </c>
      <c r="E90" s="17">
        <v>1</v>
      </c>
      <c r="F90" s="17">
        <v>23184</v>
      </c>
      <c r="G90" s="17">
        <f t="shared" si="9"/>
        <v>23184</v>
      </c>
      <c r="H90" s="17">
        <v>23286</v>
      </c>
      <c r="I90" s="17">
        <f t="shared" si="10"/>
        <v>23286</v>
      </c>
      <c r="J90" s="2">
        <f t="shared" si="11"/>
        <v>23235</v>
      </c>
      <c r="K90" s="17">
        <f t="shared" si="12"/>
        <v>23235</v>
      </c>
      <c r="L90" s="18" t="s">
        <v>38</v>
      </c>
      <c r="M90" s="19" t="s">
        <v>63</v>
      </c>
    </row>
    <row r="91" spans="2:13" ht="63" x14ac:dyDescent="0.25">
      <c r="B91" s="15">
        <v>64</v>
      </c>
      <c r="C91" s="3" t="s">
        <v>124</v>
      </c>
      <c r="D91" s="16" t="s">
        <v>54</v>
      </c>
      <c r="E91" s="17">
        <v>1</v>
      </c>
      <c r="F91" s="17">
        <v>40895.4</v>
      </c>
      <c r="G91" s="17">
        <f t="shared" si="9"/>
        <v>40895.4</v>
      </c>
      <c r="H91" s="17">
        <v>41093.35</v>
      </c>
      <c r="I91" s="17">
        <f t="shared" si="10"/>
        <v>41093.35</v>
      </c>
      <c r="J91" s="2">
        <f t="shared" si="11"/>
        <v>40994.375</v>
      </c>
      <c r="K91" s="17">
        <f t="shared" si="12"/>
        <v>40994.375</v>
      </c>
      <c r="L91" s="18" t="s">
        <v>38</v>
      </c>
      <c r="M91" s="19" t="s">
        <v>55</v>
      </c>
    </row>
    <row r="92" spans="2:13" ht="63" x14ac:dyDescent="0.25">
      <c r="B92" s="15">
        <v>65</v>
      </c>
      <c r="C92" s="3" t="s">
        <v>125</v>
      </c>
      <c r="D92" s="16" t="s">
        <v>54</v>
      </c>
      <c r="E92" s="17">
        <v>1</v>
      </c>
      <c r="F92" s="17">
        <v>41344.800000000003</v>
      </c>
      <c r="G92" s="17">
        <f t="shared" ref="G92:G104" si="13">E92*F92</f>
        <v>41344.800000000003</v>
      </c>
      <c r="H92" s="17">
        <v>41409</v>
      </c>
      <c r="I92" s="17">
        <f t="shared" ref="I92:I104" si="14">E92*H92</f>
        <v>41409</v>
      </c>
      <c r="J92" s="2">
        <f t="shared" ref="J92:J104" si="15">(F92+H92)/2</f>
        <v>41376.9</v>
      </c>
      <c r="K92" s="17">
        <f t="shared" ref="K92:K104" si="16">E92*J92</f>
        <v>41376.9</v>
      </c>
      <c r="L92" s="18" t="s">
        <v>38</v>
      </c>
      <c r="M92" s="19" t="s">
        <v>55</v>
      </c>
    </row>
    <row r="93" spans="2:13" ht="63" x14ac:dyDescent="0.25">
      <c r="B93" s="15">
        <v>66</v>
      </c>
      <c r="C93" s="3" t="s">
        <v>126</v>
      </c>
      <c r="D93" s="16" t="s">
        <v>54</v>
      </c>
      <c r="E93" s="17">
        <v>3</v>
      </c>
      <c r="F93" s="17">
        <v>20447.7</v>
      </c>
      <c r="G93" s="17">
        <f t="shared" si="13"/>
        <v>61343.100000000006</v>
      </c>
      <c r="H93" s="17">
        <v>20554.7</v>
      </c>
      <c r="I93" s="17">
        <f t="shared" si="14"/>
        <v>61664.100000000006</v>
      </c>
      <c r="J93" s="2">
        <f t="shared" si="15"/>
        <v>20501.2</v>
      </c>
      <c r="K93" s="17">
        <f t="shared" si="16"/>
        <v>61503.600000000006</v>
      </c>
      <c r="L93" s="18" t="s">
        <v>38</v>
      </c>
      <c r="M93" s="19" t="s">
        <v>55</v>
      </c>
    </row>
    <row r="94" spans="2:13" ht="63" x14ac:dyDescent="0.25">
      <c r="B94" s="15">
        <v>67</v>
      </c>
      <c r="C94" s="3" t="s">
        <v>127</v>
      </c>
      <c r="D94" s="16"/>
      <c r="E94" s="17">
        <v>1</v>
      </c>
      <c r="F94" s="17">
        <v>67410</v>
      </c>
      <c r="G94" s="17">
        <f t="shared" si="13"/>
        <v>67410</v>
      </c>
      <c r="H94" s="17">
        <v>67570.5</v>
      </c>
      <c r="I94" s="17">
        <f t="shared" si="14"/>
        <v>67570.5</v>
      </c>
      <c r="J94" s="2">
        <f t="shared" si="15"/>
        <v>67490.25</v>
      </c>
      <c r="K94" s="17">
        <f t="shared" si="16"/>
        <v>67490.25</v>
      </c>
      <c r="L94" s="18" t="s">
        <v>38</v>
      </c>
      <c r="M94" s="19" t="s">
        <v>63</v>
      </c>
    </row>
    <row r="95" spans="2:13" ht="63" x14ac:dyDescent="0.25">
      <c r="B95" s="15">
        <v>68</v>
      </c>
      <c r="C95" s="3" t="s">
        <v>128</v>
      </c>
      <c r="D95" s="16" t="s">
        <v>17</v>
      </c>
      <c r="E95" s="17">
        <v>80</v>
      </c>
      <c r="F95" s="17">
        <v>2471.7000000000003</v>
      </c>
      <c r="G95" s="17">
        <f t="shared" si="13"/>
        <v>197736.00000000003</v>
      </c>
      <c r="H95" s="17">
        <v>2642.9</v>
      </c>
      <c r="I95" s="17">
        <f t="shared" si="14"/>
        <v>211432</v>
      </c>
      <c r="J95" s="2">
        <f t="shared" si="15"/>
        <v>2557.3000000000002</v>
      </c>
      <c r="K95" s="17">
        <f t="shared" si="16"/>
        <v>204584</v>
      </c>
      <c r="L95" s="22" t="s">
        <v>38</v>
      </c>
      <c r="M95" s="23" t="s">
        <v>129</v>
      </c>
    </row>
    <row r="96" spans="2:13" ht="63" x14ac:dyDescent="0.25">
      <c r="B96" s="15">
        <v>69</v>
      </c>
      <c r="C96" s="3" t="s">
        <v>130</v>
      </c>
      <c r="D96" s="16" t="s">
        <v>0</v>
      </c>
      <c r="E96" s="17">
        <v>4</v>
      </c>
      <c r="F96" s="17">
        <v>17301.900000000001</v>
      </c>
      <c r="G96" s="17">
        <f t="shared" si="13"/>
        <v>69207.600000000006</v>
      </c>
      <c r="H96" s="17">
        <v>17387.5</v>
      </c>
      <c r="I96" s="17">
        <f t="shared" si="14"/>
        <v>69550</v>
      </c>
      <c r="J96" s="2">
        <f t="shared" si="15"/>
        <v>17344.7</v>
      </c>
      <c r="K96" s="17">
        <f t="shared" si="16"/>
        <v>69378.8</v>
      </c>
      <c r="L96" s="22" t="s">
        <v>38</v>
      </c>
      <c r="M96" s="6" t="s">
        <v>131</v>
      </c>
    </row>
    <row r="97" spans="2:13" ht="63" x14ac:dyDescent="0.25">
      <c r="B97" s="15">
        <v>70</v>
      </c>
      <c r="C97" s="3" t="s">
        <v>132</v>
      </c>
      <c r="D97" s="16" t="s">
        <v>17</v>
      </c>
      <c r="E97" s="17">
        <v>2</v>
      </c>
      <c r="F97" s="17">
        <v>2921.1000000000004</v>
      </c>
      <c r="G97" s="17">
        <f t="shared" si="13"/>
        <v>5842.2000000000007</v>
      </c>
      <c r="H97" s="17">
        <v>3070.9</v>
      </c>
      <c r="I97" s="17">
        <f t="shared" si="14"/>
        <v>6141.8</v>
      </c>
      <c r="J97" s="2">
        <f t="shared" si="15"/>
        <v>2996</v>
      </c>
      <c r="K97" s="17">
        <f t="shared" si="16"/>
        <v>5992</v>
      </c>
      <c r="L97" s="22" t="s">
        <v>38</v>
      </c>
      <c r="M97" s="6" t="s">
        <v>133</v>
      </c>
    </row>
    <row r="98" spans="2:13" ht="63" x14ac:dyDescent="0.25">
      <c r="B98" s="15">
        <v>71</v>
      </c>
      <c r="C98" s="3" t="s">
        <v>134</v>
      </c>
      <c r="D98" s="16" t="s">
        <v>135</v>
      </c>
      <c r="E98" s="17">
        <v>1</v>
      </c>
      <c r="F98" s="17">
        <v>27862.800000000003</v>
      </c>
      <c r="G98" s="17">
        <f t="shared" si="13"/>
        <v>27862.800000000003</v>
      </c>
      <c r="H98" s="17">
        <v>28023.3</v>
      </c>
      <c r="I98" s="17">
        <f t="shared" si="14"/>
        <v>28023.3</v>
      </c>
      <c r="J98" s="2">
        <f t="shared" si="15"/>
        <v>27943.050000000003</v>
      </c>
      <c r="K98" s="17">
        <f t="shared" si="16"/>
        <v>27943.050000000003</v>
      </c>
      <c r="L98" s="22" t="s">
        <v>38</v>
      </c>
      <c r="M98" s="6" t="s">
        <v>131</v>
      </c>
    </row>
    <row r="99" spans="2:13" ht="47.25" x14ac:dyDescent="0.25">
      <c r="B99" s="15">
        <v>72</v>
      </c>
      <c r="C99" s="3" t="s">
        <v>136</v>
      </c>
      <c r="D99" s="16" t="s">
        <v>137</v>
      </c>
      <c r="E99" s="17">
        <v>6</v>
      </c>
      <c r="F99" s="17">
        <v>1562.3999999999999</v>
      </c>
      <c r="G99" s="17">
        <f t="shared" si="13"/>
        <v>9374.4</v>
      </c>
      <c r="H99" s="17">
        <v>1668</v>
      </c>
      <c r="I99" s="17">
        <f t="shared" si="14"/>
        <v>10008</v>
      </c>
      <c r="J99" s="2">
        <f t="shared" si="15"/>
        <v>1615.1999999999998</v>
      </c>
      <c r="K99" s="17">
        <f t="shared" si="16"/>
        <v>9691.1999999999989</v>
      </c>
      <c r="L99" s="22" t="s">
        <v>138</v>
      </c>
      <c r="M99" s="6" t="s">
        <v>139</v>
      </c>
    </row>
    <row r="100" spans="2:13" ht="63" x14ac:dyDescent="0.25">
      <c r="B100" s="15">
        <v>73</v>
      </c>
      <c r="C100" s="3" t="s">
        <v>140</v>
      </c>
      <c r="D100" s="16" t="s">
        <v>54</v>
      </c>
      <c r="E100" s="17">
        <v>12</v>
      </c>
      <c r="F100" s="17">
        <v>8763.3000000000011</v>
      </c>
      <c r="G100" s="17">
        <f t="shared" si="13"/>
        <v>105159.6</v>
      </c>
      <c r="H100" s="17">
        <v>8848.9</v>
      </c>
      <c r="I100" s="17">
        <f t="shared" si="14"/>
        <v>106186.79999999999</v>
      </c>
      <c r="J100" s="2">
        <f t="shared" si="15"/>
        <v>8806.1</v>
      </c>
      <c r="K100" s="17">
        <f t="shared" si="16"/>
        <v>105673.20000000001</v>
      </c>
      <c r="L100" s="22" t="s">
        <v>38</v>
      </c>
      <c r="M100" s="6" t="s">
        <v>141</v>
      </c>
    </row>
    <row r="101" spans="2:13" ht="63" x14ac:dyDescent="0.25">
      <c r="B101" s="15">
        <v>74</v>
      </c>
      <c r="C101" s="35" t="s">
        <v>142</v>
      </c>
      <c r="D101" s="36" t="s">
        <v>54</v>
      </c>
      <c r="E101" s="37">
        <v>2</v>
      </c>
      <c r="F101" s="37">
        <v>8089.2000000000007</v>
      </c>
      <c r="G101" s="37">
        <f t="shared" si="13"/>
        <v>16178.400000000001</v>
      </c>
      <c r="H101" s="37">
        <v>8185.5</v>
      </c>
      <c r="I101" s="37">
        <f t="shared" si="14"/>
        <v>16371</v>
      </c>
      <c r="J101" s="38">
        <f t="shared" si="15"/>
        <v>8137.35</v>
      </c>
      <c r="K101" s="37">
        <f t="shared" si="16"/>
        <v>16274.7</v>
      </c>
      <c r="L101" s="39" t="s">
        <v>38</v>
      </c>
      <c r="M101" s="40" t="s">
        <v>141</v>
      </c>
    </row>
    <row r="102" spans="2:13" ht="63" x14ac:dyDescent="0.25">
      <c r="B102" s="15">
        <v>75</v>
      </c>
      <c r="C102" s="3" t="s">
        <v>143</v>
      </c>
      <c r="D102" s="16" t="s">
        <v>137</v>
      </c>
      <c r="E102" s="17">
        <v>1</v>
      </c>
      <c r="F102" s="17">
        <v>11010.300000000001</v>
      </c>
      <c r="G102" s="17">
        <f t="shared" si="13"/>
        <v>11010.300000000001</v>
      </c>
      <c r="H102" s="24">
        <v>11095.9</v>
      </c>
      <c r="I102" s="17">
        <f t="shared" si="14"/>
        <v>11095.9</v>
      </c>
      <c r="J102" s="2">
        <f t="shared" si="15"/>
        <v>11053.1</v>
      </c>
      <c r="K102" s="17">
        <f t="shared" si="16"/>
        <v>11053.1</v>
      </c>
      <c r="L102" s="18" t="s">
        <v>38</v>
      </c>
      <c r="M102" s="25" t="s">
        <v>144</v>
      </c>
    </row>
    <row r="103" spans="2:13" ht="151.9" customHeight="1" x14ac:dyDescent="0.25">
      <c r="B103" s="15">
        <v>76</v>
      </c>
      <c r="C103" s="3" t="s">
        <v>145</v>
      </c>
      <c r="D103" s="16" t="s">
        <v>137</v>
      </c>
      <c r="E103" s="17">
        <v>2</v>
      </c>
      <c r="F103" s="17">
        <v>19773.600000000002</v>
      </c>
      <c r="G103" s="17">
        <f t="shared" si="13"/>
        <v>39547.200000000004</v>
      </c>
      <c r="H103" s="17">
        <v>19891.3</v>
      </c>
      <c r="I103" s="17">
        <f t="shared" si="14"/>
        <v>39782.6</v>
      </c>
      <c r="J103" s="2">
        <f t="shared" si="15"/>
        <v>19832.45</v>
      </c>
      <c r="K103" s="17">
        <f t="shared" si="16"/>
        <v>39664.9</v>
      </c>
      <c r="L103" s="18" t="s">
        <v>38</v>
      </c>
      <c r="M103" s="25" t="s">
        <v>146</v>
      </c>
    </row>
    <row r="104" spans="2:13" ht="150.6" customHeight="1" x14ac:dyDescent="0.25">
      <c r="B104" s="15">
        <v>77</v>
      </c>
      <c r="C104" s="3" t="s">
        <v>147</v>
      </c>
      <c r="D104" s="16" t="s">
        <v>137</v>
      </c>
      <c r="E104" s="17">
        <v>1</v>
      </c>
      <c r="F104" s="17">
        <v>10785.6</v>
      </c>
      <c r="G104" s="17">
        <f t="shared" si="13"/>
        <v>10785.6</v>
      </c>
      <c r="H104" s="17">
        <v>10924.7</v>
      </c>
      <c r="I104" s="17">
        <f t="shared" si="14"/>
        <v>10924.7</v>
      </c>
      <c r="J104" s="2">
        <f t="shared" si="15"/>
        <v>10855.150000000001</v>
      </c>
      <c r="K104" s="17">
        <f t="shared" si="16"/>
        <v>10855.150000000001</v>
      </c>
      <c r="L104" s="18" t="s">
        <v>38</v>
      </c>
      <c r="M104" s="25" t="s">
        <v>146</v>
      </c>
    </row>
    <row r="105" spans="2:13" ht="21.6" customHeight="1" x14ac:dyDescent="0.25">
      <c r="B105" s="41"/>
      <c r="C105" s="42" t="s">
        <v>51</v>
      </c>
      <c r="D105" s="41"/>
      <c r="E105" s="41"/>
      <c r="F105" s="41"/>
      <c r="G105" s="43">
        <f>SUM(G28:G104)</f>
        <v>4656892.8</v>
      </c>
      <c r="H105" s="34"/>
      <c r="I105" s="43">
        <f>SUM(I28:I104)</f>
        <v>4702915.75</v>
      </c>
      <c r="J105" s="34"/>
      <c r="K105" s="43">
        <f>SUM(K28:K104)</f>
        <v>4679904.2749999994</v>
      </c>
      <c r="L105" s="41"/>
      <c r="M105" s="41"/>
    </row>
    <row r="106" spans="2:13" ht="42" customHeight="1" x14ac:dyDescent="0.25">
      <c r="B106" s="48" t="s">
        <v>222</v>
      </c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2:13" ht="57" customHeight="1" x14ac:dyDescent="0.25">
      <c r="B107" s="26" t="s">
        <v>148</v>
      </c>
      <c r="C107" s="27" t="s">
        <v>149</v>
      </c>
      <c r="D107" s="28" t="s">
        <v>150</v>
      </c>
      <c r="E107" s="28" t="s">
        <v>148</v>
      </c>
      <c r="F107" s="17">
        <v>12446.1</v>
      </c>
      <c r="G107" s="17">
        <f>E107*F107</f>
        <v>12446.1</v>
      </c>
      <c r="H107" s="17">
        <v>13068.41</v>
      </c>
      <c r="I107" s="17">
        <f>E107*H107</f>
        <v>13068.41</v>
      </c>
      <c r="J107" s="17">
        <f>(G107+H107)/2</f>
        <v>12757.255000000001</v>
      </c>
      <c r="K107" s="17">
        <f>E107*J107</f>
        <v>12757.255000000001</v>
      </c>
      <c r="L107" s="16" t="s">
        <v>151</v>
      </c>
      <c r="M107" s="29" t="s">
        <v>152</v>
      </c>
    </row>
    <row r="108" spans="2:13" ht="45" x14ac:dyDescent="0.25">
      <c r="B108" s="26" t="s">
        <v>153</v>
      </c>
      <c r="C108" s="27" t="s">
        <v>154</v>
      </c>
      <c r="D108" s="28" t="s">
        <v>150</v>
      </c>
      <c r="E108" s="28" t="s">
        <v>155</v>
      </c>
      <c r="F108" s="17">
        <v>33053.85</v>
      </c>
      <c r="G108" s="17">
        <f>E108*F108</f>
        <v>132215.4</v>
      </c>
      <c r="H108" s="17">
        <v>34706.54</v>
      </c>
      <c r="I108" s="17">
        <f>E108*H108</f>
        <v>138826.16</v>
      </c>
      <c r="J108" s="2">
        <f>(F108+H108)/2</f>
        <v>33880.195</v>
      </c>
      <c r="K108" s="17">
        <f>E108*J108</f>
        <v>135520.78</v>
      </c>
      <c r="L108" s="16" t="s">
        <v>151</v>
      </c>
      <c r="M108" s="6" t="s">
        <v>219</v>
      </c>
    </row>
    <row r="109" spans="2:13" ht="30" x14ac:dyDescent="0.25">
      <c r="B109" s="26" t="s">
        <v>160</v>
      </c>
      <c r="C109" s="31" t="s">
        <v>156</v>
      </c>
      <c r="D109" s="1" t="s">
        <v>157</v>
      </c>
      <c r="E109" s="1">
        <v>15</v>
      </c>
      <c r="F109" s="17">
        <v>3669.75</v>
      </c>
      <c r="G109" s="17">
        <f t="shared" ref="G109:G137" si="17">E109*F109</f>
        <v>55046.25</v>
      </c>
      <c r="H109" s="33">
        <v>3853.24</v>
      </c>
      <c r="I109" s="17">
        <f t="shared" ref="I109:I137" si="18">E109*H109</f>
        <v>57798.6</v>
      </c>
      <c r="J109" s="17">
        <f t="shared" ref="J109:J137" si="19">(F109+H109)/2</f>
        <v>3761.4949999999999</v>
      </c>
      <c r="K109" s="17">
        <f t="shared" ref="K109:K137" si="20">E109*J109</f>
        <v>56422.424999999996</v>
      </c>
      <c r="L109" s="6" t="s">
        <v>151</v>
      </c>
      <c r="M109" s="30" t="s">
        <v>158</v>
      </c>
    </row>
    <row r="110" spans="2:13" ht="30" x14ac:dyDescent="0.25">
      <c r="B110" s="26" t="s">
        <v>155</v>
      </c>
      <c r="C110" s="31" t="s">
        <v>159</v>
      </c>
      <c r="D110" s="1" t="s">
        <v>157</v>
      </c>
      <c r="E110" s="1">
        <v>1</v>
      </c>
      <c r="F110" s="17">
        <v>3339.9</v>
      </c>
      <c r="G110" s="17">
        <f t="shared" si="17"/>
        <v>3339.9</v>
      </c>
      <c r="H110" s="33">
        <v>3506.9</v>
      </c>
      <c r="I110" s="17">
        <f t="shared" si="18"/>
        <v>3506.9</v>
      </c>
      <c r="J110" s="17">
        <f t="shared" si="19"/>
        <v>3423.4</v>
      </c>
      <c r="K110" s="17">
        <f t="shared" si="20"/>
        <v>3423.4</v>
      </c>
      <c r="L110" s="6" t="s">
        <v>151</v>
      </c>
      <c r="M110" s="30" t="s">
        <v>158</v>
      </c>
    </row>
    <row r="111" spans="2:13" ht="30" x14ac:dyDescent="0.25">
      <c r="B111" s="26" t="s">
        <v>163</v>
      </c>
      <c r="C111" s="31" t="s">
        <v>161</v>
      </c>
      <c r="D111" s="1" t="s">
        <v>157</v>
      </c>
      <c r="E111" s="1">
        <v>1</v>
      </c>
      <c r="F111" s="17">
        <v>10686.15</v>
      </c>
      <c r="G111" s="17">
        <f t="shared" si="17"/>
        <v>10686.15</v>
      </c>
      <c r="H111" s="33">
        <v>11220.46</v>
      </c>
      <c r="I111" s="17">
        <f t="shared" si="18"/>
        <v>11220.46</v>
      </c>
      <c r="J111" s="17">
        <f t="shared" si="19"/>
        <v>10953.305</v>
      </c>
      <c r="K111" s="17">
        <f t="shared" si="20"/>
        <v>10953.305</v>
      </c>
      <c r="L111" s="6" t="s">
        <v>151</v>
      </c>
      <c r="M111" s="30" t="s">
        <v>158</v>
      </c>
    </row>
    <row r="112" spans="2:13" ht="30" x14ac:dyDescent="0.25">
      <c r="B112" s="26" t="s">
        <v>165</v>
      </c>
      <c r="C112" s="31" t="s">
        <v>162</v>
      </c>
      <c r="D112" s="1" t="s">
        <v>157</v>
      </c>
      <c r="E112" s="1">
        <v>2</v>
      </c>
      <c r="F112" s="17">
        <v>4901.8500000000004</v>
      </c>
      <c r="G112" s="17">
        <f t="shared" si="17"/>
        <v>9803.7000000000007</v>
      </c>
      <c r="H112" s="33">
        <v>5146.9399999999996</v>
      </c>
      <c r="I112" s="17">
        <f t="shared" si="18"/>
        <v>10293.879999999999</v>
      </c>
      <c r="J112" s="17">
        <f t="shared" si="19"/>
        <v>5024.3950000000004</v>
      </c>
      <c r="K112" s="17">
        <f t="shared" si="20"/>
        <v>10048.790000000001</v>
      </c>
      <c r="L112" s="6" t="s">
        <v>151</v>
      </c>
      <c r="M112" s="30" t="s">
        <v>158</v>
      </c>
    </row>
    <row r="113" spans="2:13" ht="49.9" customHeight="1" x14ac:dyDescent="0.25">
      <c r="B113" s="26" t="s">
        <v>167</v>
      </c>
      <c r="C113" s="31" t="s">
        <v>164</v>
      </c>
      <c r="D113" s="1" t="s">
        <v>157</v>
      </c>
      <c r="E113" s="1">
        <v>1</v>
      </c>
      <c r="F113" s="17">
        <v>54834.3</v>
      </c>
      <c r="G113" s="17">
        <f t="shared" si="17"/>
        <v>54834.3</v>
      </c>
      <c r="H113" s="33">
        <v>57576.02</v>
      </c>
      <c r="I113" s="17">
        <f t="shared" si="18"/>
        <v>57576.02</v>
      </c>
      <c r="J113" s="17">
        <f t="shared" si="19"/>
        <v>56205.16</v>
      </c>
      <c r="K113" s="17">
        <f t="shared" si="20"/>
        <v>56205.16</v>
      </c>
      <c r="L113" s="6" t="s">
        <v>151</v>
      </c>
      <c r="M113" s="30" t="s">
        <v>158</v>
      </c>
    </row>
    <row r="114" spans="2:13" ht="51" customHeight="1" x14ac:dyDescent="0.25">
      <c r="B114" s="26" t="s">
        <v>169</v>
      </c>
      <c r="C114" s="31" t="s">
        <v>166</v>
      </c>
      <c r="D114" s="1" t="s">
        <v>157</v>
      </c>
      <c r="E114" s="1">
        <v>1</v>
      </c>
      <c r="F114" s="17">
        <v>17824.5</v>
      </c>
      <c r="G114" s="17">
        <f t="shared" si="17"/>
        <v>17824.5</v>
      </c>
      <c r="H114" s="33">
        <v>18715.73</v>
      </c>
      <c r="I114" s="17">
        <f t="shared" si="18"/>
        <v>18715.73</v>
      </c>
      <c r="J114" s="17">
        <f t="shared" si="19"/>
        <v>18270.114999999998</v>
      </c>
      <c r="K114" s="17">
        <f t="shared" si="20"/>
        <v>18270.114999999998</v>
      </c>
      <c r="L114" s="6" t="s">
        <v>151</v>
      </c>
      <c r="M114" s="30" t="s">
        <v>158</v>
      </c>
    </row>
    <row r="115" spans="2:13" ht="51" customHeight="1" x14ac:dyDescent="0.25">
      <c r="B115" s="26" t="s">
        <v>171</v>
      </c>
      <c r="C115" s="31" t="s">
        <v>168</v>
      </c>
      <c r="D115" s="1" t="s">
        <v>157</v>
      </c>
      <c r="E115" s="1">
        <v>1</v>
      </c>
      <c r="F115" s="17">
        <v>41590.35</v>
      </c>
      <c r="G115" s="17">
        <f t="shared" si="17"/>
        <v>41590.35</v>
      </c>
      <c r="H115" s="33">
        <v>43669.87</v>
      </c>
      <c r="I115" s="17">
        <f t="shared" si="18"/>
        <v>43669.87</v>
      </c>
      <c r="J115" s="17">
        <f t="shared" si="19"/>
        <v>42630.11</v>
      </c>
      <c r="K115" s="17">
        <f t="shared" si="20"/>
        <v>42630.11</v>
      </c>
      <c r="L115" s="6" t="s">
        <v>151</v>
      </c>
      <c r="M115" s="30" t="s">
        <v>158</v>
      </c>
    </row>
    <row r="116" spans="2:13" ht="49.9" customHeight="1" x14ac:dyDescent="0.25">
      <c r="B116" s="26" t="s">
        <v>173</v>
      </c>
      <c r="C116" s="3" t="s">
        <v>170</v>
      </c>
      <c r="D116" s="1" t="s">
        <v>157</v>
      </c>
      <c r="E116" s="1">
        <v>1</v>
      </c>
      <c r="F116" s="17">
        <v>15669.45</v>
      </c>
      <c r="G116" s="17">
        <f t="shared" si="17"/>
        <v>15669.45</v>
      </c>
      <c r="H116" s="33">
        <v>16452.919999999998</v>
      </c>
      <c r="I116" s="17">
        <f t="shared" si="18"/>
        <v>16452.919999999998</v>
      </c>
      <c r="J116" s="17">
        <f t="shared" si="19"/>
        <v>16061.184999999999</v>
      </c>
      <c r="K116" s="17">
        <f t="shared" si="20"/>
        <v>16061.184999999999</v>
      </c>
      <c r="L116" s="6" t="s">
        <v>151</v>
      </c>
      <c r="M116" s="30" t="s">
        <v>158</v>
      </c>
    </row>
    <row r="117" spans="2:13" ht="47.45" customHeight="1" x14ac:dyDescent="0.25">
      <c r="B117" s="26" t="s">
        <v>176</v>
      </c>
      <c r="C117" s="31" t="s">
        <v>172</v>
      </c>
      <c r="D117" s="1" t="s">
        <v>157</v>
      </c>
      <c r="E117" s="1">
        <v>2</v>
      </c>
      <c r="F117" s="17">
        <v>31338.45</v>
      </c>
      <c r="G117" s="17">
        <f t="shared" si="17"/>
        <v>62676.9</v>
      </c>
      <c r="H117" s="33">
        <v>32905.370000000003</v>
      </c>
      <c r="I117" s="17">
        <f t="shared" si="18"/>
        <v>65810.740000000005</v>
      </c>
      <c r="J117" s="17">
        <f t="shared" si="19"/>
        <v>32121.910000000003</v>
      </c>
      <c r="K117" s="17">
        <f t="shared" si="20"/>
        <v>64243.820000000007</v>
      </c>
      <c r="L117" s="6" t="s">
        <v>151</v>
      </c>
      <c r="M117" s="30" t="s">
        <v>158</v>
      </c>
    </row>
    <row r="118" spans="2:13" ht="73.150000000000006" customHeight="1" x14ac:dyDescent="0.25">
      <c r="B118" s="26" t="s">
        <v>179</v>
      </c>
      <c r="C118" s="31" t="s">
        <v>174</v>
      </c>
      <c r="D118" s="1" t="s">
        <v>157</v>
      </c>
      <c r="E118" s="1">
        <v>20</v>
      </c>
      <c r="F118" s="17">
        <v>4953.1499999999996</v>
      </c>
      <c r="G118" s="17">
        <f t="shared" si="17"/>
        <v>99063</v>
      </c>
      <c r="H118" s="33">
        <v>5200.8100000000004</v>
      </c>
      <c r="I118" s="17">
        <f t="shared" si="18"/>
        <v>104016.20000000001</v>
      </c>
      <c r="J118" s="17">
        <f t="shared" si="19"/>
        <v>5076.9799999999996</v>
      </c>
      <c r="K118" s="17">
        <f t="shared" si="20"/>
        <v>101539.59999999999</v>
      </c>
      <c r="L118" s="6" t="s">
        <v>151</v>
      </c>
      <c r="M118" s="30" t="s">
        <v>175</v>
      </c>
    </row>
    <row r="119" spans="2:13" ht="69.599999999999994" customHeight="1" x14ac:dyDescent="0.25">
      <c r="B119" s="26" t="s">
        <v>181</v>
      </c>
      <c r="C119" s="3" t="s">
        <v>177</v>
      </c>
      <c r="D119" s="1" t="s">
        <v>157</v>
      </c>
      <c r="E119" s="1">
        <v>5</v>
      </c>
      <c r="F119" s="17">
        <v>2750.4</v>
      </c>
      <c r="G119" s="17">
        <f t="shared" si="17"/>
        <v>13752</v>
      </c>
      <c r="H119" s="33">
        <v>2887.92</v>
      </c>
      <c r="I119" s="17">
        <f t="shared" si="18"/>
        <v>14439.6</v>
      </c>
      <c r="J119" s="17">
        <f t="shared" si="19"/>
        <v>2819.16</v>
      </c>
      <c r="K119" s="17">
        <f t="shared" si="20"/>
        <v>14095.8</v>
      </c>
      <c r="L119" s="6" t="s">
        <v>151</v>
      </c>
      <c r="M119" s="30" t="s">
        <v>178</v>
      </c>
    </row>
    <row r="120" spans="2:13" ht="83.45" customHeight="1" x14ac:dyDescent="0.25">
      <c r="B120" s="26" t="s">
        <v>183</v>
      </c>
      <c r="C120" s="3" t="s">
        <v>180</v>
      </c>
      <c r="D120" s="1" t="s">
        <v>157</v>
      </c>
      <c r="E120" s="1">
        <v>1</v>
      </c>
      <c r="F120" s="17">
        <v>4504.95</v>
      </c>
      <c r="G120" s="17">
        <f t="shared" si="17"/>
        <v>4504.95</v>
      </c>
      <c r="H120" s="33">
        <v>4730.2</v>
      </c>
      <c r="I120" s="17">
        <f t="shared" si="18"/>
        <v>4730.2</v>
      </c>
      <c r="J120" s="17">
        <f t="shared" si="19"/>
        <v>4617.5749999999998</v>
      </c>
      <c r="K120" s="17">
        <f t="shared" si="20"/>
        <v>4617.5749999999998</v>
      </c>
      <c r="L120" s="6" t="s">
        <v>151</v>
      </c>
      <c r="M120" s="30" t="s">
        <v>158</v>
      </c>
    </row>
    <row r="121" spans="2:13" ht="70.900000000000006" customHeight="1" x14ac:dyDescent="0.25">
      <c r="B121" s="26" t="s">
        <v>185</v>
      </c>
      <c r="C121" s="3" t="s">
        <v>182</v>
      </c>
      <c r="D121" s="1" t="s">
        <v>157</v>
      </c>
      <c r="E121" s="1">
        <v>1</v>
      </c>
      <c r="F121" s="17">
        <v>4721.8500000000004</v>
      </c>
      <c r="G121" s="17">
        <f t="shared" si="17"/>
        <v>4721.8500000000004</v>
      </c>
      <c r="H121" s="33">
        <v>4957.9399999999996</v>
      </c>
      <c r="I121" s="17">
        <f t="shared" si="18"/>
        <v>4957.9399999999996</v>
      </c>
      <c r="J121" s="17">
        <f t="shared" si="19"/>
        <v>4839.8950000000004</v>
      </c>
      <c r="K121" s="17">
        <f t="shared" si="20"/>
        <v>4839.8950000000004</v>
      </c>
      <c r="L121" s="6" t="s">
        <v>151</v>
      </c>
      <c r="M121" s="30" t="s">
        <v>158</v>
      </c>
    </row>
    <row r="122" spans="2:13" ht="68.45" customHeight="1" x14ac:dyDescent="0.25">
      <c r="B122" s="26" t="s">
        <v>187</v>
      </c>
      <c r="C122" s="3" t="s">
        <v>184</v>
      </c>
      <c r="D122" s="1" t="s">
        <v>157</v>
      </c>
      <c r="E122" s="1">
        <v>5</v>
      </c>
      <c r="F122" s="17">
        <v>2443.0500000000002</v>
      </c>
      <c r="G122" s="17">
        <f t="shared" si="17"/>
        <v>12215.25</v>
      </c>
      <c r="H122" s="33">
        <v>2565.1999999999998</v>
      </c>
      <c r="I122" s="17">
        <f t="shared" si="18"/>
        <v>12826</v>
      </c>
      <c r="J122" s="17">
        <f t="shared" si="19"/>
        <v>2504.125</v>
      </c>
      <c r="K122" s="17">
        <f t="shared" si="20"/>
        <v>12520.625</v>
      </c>
      <c r="L122" s="6" t="s">
        <v>151</v>
      </c>
      <c r="M122" s="30" t="s">
        <v>158</v>
      </c>
    </row>
    <row r="123" spans="2:13" ht="82.15" customHeight="1" x14ac:dyDescent="0.25">
      <c r="B123" s="26" t="s">
        <v>188</v>
      </c>
      <c r="C123" s="3" t="s">
        <v>186</v>
      </c>
      <c r="D123" s="1" t="s">
        <v>43</v>
      </c>
      <c r="E123" s="1">
        <v>1</v>
      </c>
      <c r="F123" s="17">
        <v>6035.85</v>
      </c>
      <c r="G123" s="17">
        <f t="shared" si="17"/>
        <v>6035.85</v>
      </c>
      <c r="H123" s="33">
        <v>6337.64</v>
      </c>
      <c r="I123" s="17">
        <f t="shared" si="18"/>
        <v>6337.64</v>
      </c>
      <c r="J123" s="17">
        <f t="shared" si="19"/>
        <v>6186.7450000000008</v>
      </c>
      <c r="K123" s="17">
        <f t="shared" si="20"/>
        <v>6186.7450000000008</v>
      </c>
      <c r="L123" s="6" t="s">
        <v>151</v>
      </c>
      <c r="M123" s="30" t="s">
        <v>158</v>
      </c>
    </row>
    <row r="124" spans="2:13" ht="53.45" customHeight="1" x14ac:dyDescent="0.25">
      <c r="B124" s="26" t="s">
        <v>189</v>
      </c>
      <c r="C124" s="31" t="s">
        <v>190</v>
      </c>
      <c r="D124" s="1" t="s">
        <v>157</v>
      </c>
      <c r="E124" s="1">
        <v>2</v>
      </c>
      <c r="F124" s="17">
        <v>10494</v>
      </c>
      <c r="G124" s="17">
        <f t="shared" si="17"/>
        <v>20988</v>
      </c>
      <c r="H124" s="33">
        <v>11018.7</v>
      </c>
      <c r="I124" s="17">
        <f t="shared" si="18"/>
        <v>22037.4</v>
      </c>
      <c r="J124" s="17">
        <f t="shared" si="19"/>
        <v>10756.35</v>
      </c>
      <c r="K124" s="17">
        <f t="shared" si="20"/>
        <v>21512.7</v>
      </c>
      <c r="L124" s="6" t="s">
        <v>151</v>
      </c>
      <c r="M124" s="30" t="s">
        <v>158</v>
      </c>
    </row>
    <row r="125" spans="2:13" ht="51" customHeight="1" x14ac:dyDescent="0.25">
      <c r="B125" s="26" t="s">
        <v>191</v>
      </c>
      <c r="C125" s="31" t="s">
        <v>192</v>
      </c>
      <c r="D125" s="1" t="s">
        <v>157</v>
      </c>
      <c r="E125" s="1">
        <v>3</v>
      </c>
      <c r="F125" s="17">
        <v>27776.25</v>
      </c>
      <c r="G125" s="17">
        <f t="shared" si="17"/>
        <v>83328.75</v>
      </c>
      <c r="H125" s="33">
        <v>29165.06</v>
      </c>
      <c r="I125" s="17">
        <f t="shared" si="18"/>
        <v>87495.180000000008</v>
      </c>
      <c r="J125" s="17">
        <f t="shared" si="19"/>
        <v>28470.654999999999</v>
      </c>
      <c r="K125" s="17">
        <f t="shared" si="20"/>
        <v>85411.964999999997</v>
      </c>
      <c r="L125" s="6" t="s">
        <v>151</v>
      </c>
      <c r="M125" s="30" t="s">
        <v>158</v>
      </c>
    </row>
    <row r="126" spans="2:13" ht="45" x14ac:dyDescent="0.25">
      <c r="B126" s="26" t="s">
        <v>193</v>
      </c>
      <c r="C126" s="32" t="s">
        <v>194</v>
      </c>
      <c r="D126" s="1" t="s">
        <v>157</v>
      </c>
      <c r="E126" s="1">
        <v>1</v>
      </c>
      <c r="F126" s="17">
        <v>8040.6</v>
      </c>
      <c r="G126" s="17">
        <f t="shared" si="17"/>
        <v>8040.6</v>
      </c>
      <c r="H126" s="33">
        <v>8442.6299999999992</v>
      </c>
      <c r="I126" s="17">
        <f t="shared" si="18"/>
        <v>8442.6299999999992</v>
      </c>
      <c r="J126" s="17">
        <f t="shared" si="19"/>
        <v>8241.6149999999998</v>
      </c>
      <c r="K126" s="17">
        <f t="shared" si="20"/>
        <v>8241.6149999999998</v>
      </c>
      <c r="L126" s="6" t="s">
        <v>151</v>
      </c>
      <c r="M126" s="30" t="s">
        <v>195</v>
      </c>
    </row>
    <row r="127" spans="2:13" ht="45" x14ac:dyDescent="0.25">
      <c r="B127" s="26" t="s">
        <v>196</v>
      </c>
      <c r="C127" s="32" t="s">
        <v>197</v>
      </c>
      <c r="D127" s="1" t="s">
        <v>157</v>
      </c>
      <c r="E127" s="1">
        <v>10</v>
      </c>
      <c r="F127" s="17">
        <v>8040.6</v>
      </c>
      <c r="G127" s="17">
        <f t="shared" si="17"/>
        <v>80406</v>
      </c>
      <c r="H127" s="33">
        <v>8442.6299999999992</v>
      </c>
      <c r="I127" s="17">
        <f t="shared" si="18"/>
        <v>84426.299999999988</v>
      </c>
      <c r="J127" s="17">
        <f t="shared" si="19"/>
        <v>8241.6149999999998</v>
      </c>
      <c r="K127" s="17">
        <f t="shared" si="20"/>
        <v>82416.149999999994</v>
      </c>
      <c r="L127" s="6" t="s">
        <v>151</v>
      </c>
      <c r="M127" s="30" t="s">
        <v>195</v>
      </c>
    </row>
    <row r="128" spans="2:13" ht="45" x14ac:dyDescent="0.25">
      <c r="B128" s="26" t="s">
        <v>198</v>
      </c>
      <c r="C128" s="32" t="s">
        <v>199</v>
      </c>
      <c r="D128" s="1" t="s">
        <v>157</v>
      </c>
      <c r="E128" s="1">
        <v>1</v>
      </c>
      <c r="F128" s="17">
        <v>8040.6</v>
      </c>
      <c r="G128" s="17">
        <f t="shared" si="17"/>
        <v>8040.6</v>
      </c>
      <c r="H128" s="33">
        <v>8442.6299999999992</v>
      </c>
      <c r="I128" s="17">
        <f t="shared" si="18"/>
        <v>8442.6299999999992</v>
      </c>
      <c r="J128" s="17">
        <f t="shared" si="19"/>
        <v>8241.6149999999998</v>
      </c>
      <c r="K128" s="17">
        <f t="shared" si="20"/>
        <v>8241.6149999999998</v>
      </c>
      <c r="L128" s="6" t="s">
        <v>151</v>
      </c>
      <c r="M128" s="30" t="s">
        <v>195</v>
      </c>
    </row>
    <row r="129" spans="2:13" ht="45" x14ac:dyDescent="0.25">
      <c r="B129" s="26" t="s">
        <v>200</v>
      </c>
      <c r="C129" s="32" t="s">
        <v>201</v>
      </c>
      <c r="D129" s="1" t="s">
        <v>157</v>
      </c>
      <c r="E129" s="1">
        <v>1</v>
      </c>
      <c r="F129" s="17">
        <v>40831.65</v>
      </c>
      <c r="G129" s="17">
        <f t="shared" si="17"/>
        <v>40831.65</v>
      </c>
      <c r="H129" s="33">
        <v>42873.23</v>
      </c>
      <c r="I129" s="17">
        <f t="shared" si="18"/>
        <v>42873.23</v>
      </c>
      <c r="J129" s="17">
        <f t="shared" si="19"/>
        <v>41852.44</v>
      </c>
      <c r="K129" s="17">
        <f t="shared" si="20"/>
        <v>41852.44</v>
      </c>
      <c r="L129" s="6" t="s">
        <v>151</v>
      </c>
      <c r="M129" s="30" t="s">
        <v>195</v>
      </c>
    </row>
    <row r="130" spans="2:13" ht="45" x14ac:dyDescent="0.25">
      <c r="B130" s="26" t="s">
        <v>202</v>
      </c>
      <c r="C130" s="32" t="s">
        <v>203</v>
      </c>
      <c r="D130" s="1" t="s">
        <v>157</v>
      </c>
      <c r="E130" s="1">
        <v>2</v>
      </c>
      <c r="F130" s="17">
        <v>3771</v>
      </c>
      <c r="G130" s="17">
        <f t="shared" si="17"/>
        <v>7542</v>
      </c>
      <c r="H130" s="33">
        <v>3959.55</v>
      </c>
      <c r="I130" s="17">
        <f t="shared" si="18"/>
        <v>7919.1</v>
      </c>
      <c r="J130" s="17">
        <f t="shared" si="19"/>
        <v>3865.2750000000001</v>
      </c>
      <c r="K130" s="17">
        <f t="shared" si="20"/>
        <v>7730.55</v>
      </c>
      <c r="L130" s="6" t="s">
        <v>151</v>
      </c>
      <c r="M130" s="29" t="s">
        <v>195</v>
      </c>
    </row>
    <row r="131" spans="2:13" ht="45" x14ac:dyDescent="0.25">
      <c r="B131" s="26" t="s">
        <v>204</v>
      </c>
      <c r="C131" s="32" t="s">
        <v>205</v>
      </c>
      <c r="D131" s="1" t="s">
        <v>157</v>
      </c>
      <c r="E131" s="1">
        <v>2</v>
      </c>
      <c r="F131" s="17">
        <v>3771</v>
      </c>
      <c r="G131" s="17">
        <f t="shared" si="17"/>
        <v>7542</v>
      </c>
      <c r="H131" s="33">
        <v>3959.55</v>
      </c>
      <c r="I131" s="17">
        <f t="shared" si="18"/>
        <v>7919.1</v>
      </c>
      <c r="J131" s="17">
        <f t="shared" si="19"/>
        <v>3865.2750000000001</v>
      </c>
      <c r="K131" s="17">
        <f t="shared" si="20"/>
        <v>7730.55</v>
      </c>
      <c r="L131" s="6" t="s">
        <v>151</v>
      </c>
      <c r="M131" s="29" t="s">
        <v>195</v>
      </c>
    </row>
    <row r="132" spans="2:13" ht="45" x14ac:dyDescent="0.25">
      <c r="B132" s="26" t="s">
        <v>206</v>
      </c>
      <c r="C132" s="32" t="s">
        <v>207</v>
      </c>
      <c r="D132" s="1" t="s">
        <v>157</v>
      </c>
      <c r="E132" s="1">
        <v>2</v>
      </c>
      <c r="F132" s="17">
        <v>3771</v>
      </c>
      <c r="G132" s="17">
        <f t="shared" si="17"/>
        <v>7542</v>
      </c>
      <c r="H132" s="33">
        <v>3959.55</v>
      </c>
      <c r="I132" s="17">
        <f t="shared" si="18"/>
        <v>7919.1</v>
      </c>
      <c r="J132" s="17">
        <f t="shared" si="19"/>
        <v>3865.2750000000001</v>
      </c>
      <c r="K132" s="17">
        <f t="shared" si="20"/>
        <v>7730.55</v>
      </c>
      <c r="L132" s="6" t="s">
        <v>151</v>
      </c>
      <c r="M132" s="29" t="s">
        <v>195</v>
      </c>
    </row>
    <row r="133" spans="2:13" ht="30" x14ac:dyDescent="0.25">
      <c r="B133" s="26" t="s">
        <v>208</v>
      </c>
      <c r="C133" s="3" t="s">
        <v>209</v>
      </c>
      <c r="D133" s="1" t="s">
        <v>157</v>
      </c>
      <c r="E133" s="1">
        <v>20</v>
      </c>
      <c r="F133" s="17">
        <v>3708.9</v>
      </c>
      <c r="G133" s="17">
        <f t="shared" si="17"/>
        <v>74178</v>
      </c>
      <c r="H133" s="33">
        <v>3894.35</v>
      </c>
      <c r="I133" s="17">
        <f t="shared" si="18"/>
        <v>77887</v>
      </c>
      <c r="J133" s="17">
        <f t="shared" si="19"/>
        <v>3801.625</v>
      </c>
      <c r="K133" s="17">
        <f t="shared" si="20"/>
        <v>76032.5</v>
      </c>
      <c r="L133" s="6" t="s">
        <v>151</v>
      </c>
      <c r="M133" s="30" t="s">
        <v>158</v>
      </c>
    </row>
    <row r="134" spans="2:13" ht="30" x14ac:dyDescent="0.25">
      <c r="B134" s="26" t="s">
        <v>210</v>
      </c>
      <c r="C134" s="3" t="s">
        <v>211</v>
      </c>
      <c r="D134" s="1" t="s">
        <v>157</v>
      </c>
      <c r="E134" s="1">
        <v>5</v>
      </c>
      <c r="F134" s="17">
        <v>12581.55</v>
      </c>
      <c r="G134" s="17">
        <f t="shared" si="17"/>
        <v>62907.75</v>
      </c>
      <c r="H134" s="33">
        <v>13210.63</v>
      </c>
      <c r="I134" s="17">
        <f t="shared" si="18"/>
        <v>66053.149999999994</v>
      </c>
      <c r="J134" s="17">
        <f t="shared" si="19"/>
        <v>12896.09</v>
      </c>
      <c r="K134" s="17">
        <f t="shared" si="20"/>
        <v>64480.45</v>
      </c>
      <c r="L134" s="6" t="s">
        <v>151</v>
      </c>
      <c r="M134" s="30" t="s">
        <v>158</v>
      </c>
    </row>
    <row r="135" spans="2:13" ht="30" x14ac:dyDescent="0.25">
      <c r="B135" s="26" t="s">
        <v>212</v>
      </c>
      <c r="C135" s="3" t="s">
        <v>213</v>
      </c>
      <c r="D135" s="1" t="s">
        <v>214</v>
      </c>
      <c r="E135" s="1">
        <v>12</v>
      </c>
      <c r="F135" s="17">
        <v>1296.45</v>
      </c>
      <c r="G135" s="17">
        <f t="shared" si="17"/>
        <v>15557.400000000001</v>
      </c>
      <c r="H135" s="33">
        <v>1361.27</v>
      </c>
      <c r="I135" s="17">
        <f t="shared" si="18"/>
        <v>16335.24</v>
      </c>
      <c r="J135" s="17">
        <f t="shared" si="19"/>
        <v>1328.8600000000001</v>
      </c>
      <c r="K135" s="17">
        <f t="shared" si="20"/>
        <v>15946.320000000002</v>
      </c>
      <c r="L135" s="6" t="s">
        <v>151</v>
      </c>
      <c r="M135" s="30" t="s">
        <v>158</v>
      </c>
    </row>
    <row r="136" spans="2:13" ht="30" x14ac:dyDescent="0.25">
      <c r="B136" s="26" t="s">
        <v>215</v>
      </c>
      <c r="C136" s="3" t="s">
        <v>216</v>
      </c>
      <c r="D136" s="1" t="s">
        <v>214</v>
      </c>
      <c r="E136" s="1">
        <v>4</v>
      </c>
      <c r="F136" s="17">
        <v>1532.7</v>
      </c>
      <c r="G136" s="17">
        <f t="shared" si="17"/>
        <v>6130.8</v>
      </c>
      <c r="H136" s="33">
        <v>1609.34</v>
      </c>
      <c r="I136" s="17">
        <f t="shared" si="18"/>
        <v>6437.36</v>
      </c>
      <c r="J136" s="17">
        <f t="shared" si="19"/>
        <v>1571.02</v>
      </c>
      <c r="K136" s="17">
        <f t="shared" si="20"/>
        <v>6284.08</v>
      </c>
      <c r="L136" s="6" t="s">
        <v>151</v>
      </c>
      <c r="M136" s="30" t="s">
        <v>158</v>
      </c>
    </row>
    <row r="137" spans="2:13" ht="41.45" customHeight="1" x14ac:dyDescent="0.25">
      <c r="B137" s="26" t="s">
        <v>217</v>
      </c>
      <c r="C137" s="3" t="s">
        <v>218</v>
      </c>
      <c r="D137" s="1" t="s">
        <v>214</v>
      </c>
      <c r="E137" s="1">
        <v>8</v>
      </c>
      <c r="F137" s="17">
        <v>1296.45</v>
      </c>
      <c r="G137" s="17">
        <f t="shared" si="17"/>
        <v>10371.6</v>
      </c>
      <c r="H137" s="33">
        <v>1361.27</v>
      </c>
      <c r="I137" s="17">
        <f t="shared" si="18"/>
        <v>10890.16</v>
      </c>
      <c r="J137" s="17">
        <f t="shared" si="19"/>
        <v>1328.8600000000001</v>
      </c>
      <c r="K137" s="17">
        <f t="shared" si="20"/>
        <v>10630.880000000001</v>
      </c>
      <c r="L137" s="6" t="s">
        <v>151</v>
      </c>
      <c r="M137" s="30" t="s">
        <v>158</v>
      </c>
    </row>
    <row r="138" spans="2:13" ht="20.45" customHeight="1" x14ac:dyDescent="0.25">
      <c r="B138" s="41"/>
      <c r="C138" s="42" t="s">
        <v>51</v>
      </c>
      <c r="D138" s="41"/>
      <c r="E138" s="41"/>
      <c r="F138" s="41"/>
      <c r="G138" s="43">
        <f>SUM(G107:G137)</f>
        <v>989833.04999999993</v>
      </c>
      <c r="H138" s="34"/>
      <c r="I138" s="43">
        <f>SUM(I107:I137)</f>
        <v>1039324.8499999997</v>
      </c>
      <c r="J138" s="34"/>
      <c r="K138" s="43">
        <f>SUM(K107:K137)</f>
        <v>1014578.9499999998</v>
      </c>
      <c r="L138" s="41"/>
      <c r="M138" s="41"/>
    </row>
    <row r="139" spans="2:13" x14ac:dyDescent="0.2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2:13" x14ac:dyDescent="0.25">
      <c r="B140" s="11"/>
      <c r="C140" s="14" t="s">
        <v>51</v>
      </c>
      <c r="D140" s="11"/>
      <c r="E140" s="11"/>
      <c r="F140" s="11"/>
      <c r="G140" s="12">
        <f>SUM(G26,G105,G138)</f>
        <v>6596732.71</v>
      </c>
      <c r="H140" s="11"/>
      <c r="I140" s="12">
        <f>SUM(I26,I105,I138)</f>
        <v>6713711.7999999998</v>
      </c>
      <c r="J140" s="11"/>
      <c r="K140" s="12">
        <f>SUM(K26,K105,K138)</f>
        <v>6655222.2549999999</v>
      </c>
      <c r="L140" s="11"/>
      <c r="M140" s="11"/>
    </row>
    <row r="141" spans="2:13" x14ac:dyDescent="0.2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2:13" x14ac:dyDescent="0.25">
      <c r="B142" s="11"/>
    </row>
    <row r="143" spans="2:13" x14ac:dyDescent="0.25">
      <c r="B143" s="11"/>
    </row>
    <row r="144" spans="2:13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</sheetData>
  <mergeCells count="4">
    <mergeCell ref="B6:M6"/>
    <mergeCell ref="B3:M3"/>
    <mergeCell ref="B27:M27"/>
    <mergeCell ref="B106:M106"/>
  </mergeCells>
  <phoneticPr fontId="12" type="noConversion"/>
  <printOptions horizontalCentered="1" verticalCentered="1"/>
  <pageMargins left="0" right="0" top="0" bottom="0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Аркуш1!Область_друку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2023-02-15T06:19:10Z</dcterms:modified>
</cp:coreProperties>
</file>