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filterPrivacy="1" defaultThemeVersion="124226"/>
  <xr:revisionPtr revIDLastSave="0" documentId="13_ncr:1_{565B8656-9738-4146-9107-E615EDEC6720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</sheets>
  <definedNames>
    <definedName name="_xlnm.Print_Area" localSheetId="0">Лист1!$A$1:$J$17</definedName>
  </definedNames>
  <calcPr calcId="191029"/>
</workbook>
</file>

<file path=xl/calcChain.xml><?xml version="1.0" encoding="utf-8"?>
<calcChain xmlns="http://schemas.openxmlformats.org/spreadsheetml/2006/main">
  <c r="H4" i="1" l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H13" i="1"/>
  <c r="I13" i="1" s="1"/>
  <c r="H14" i="1"/>
  <c r="I14" i="1" s="1"/>
  <c r="H15" i="1"/>
  <c r="H16" i="1"/>
  <c r="H17" i="1"/>
  <c r="I17" i="1" s="1"/>
  <c r="H3" i="1"/>
  <c r="I3" i="1" s="1"/>
  <c r="I16" i="1"/>
  <c r="I4" i="1"/>
  <c r="I12" i="1"/>
  <c r="I15" i="1"/>
</calcChain>
</file>

<file path=xl/sharedStrings.xml><?xml version="1.0" encoding="utf-8"?>
<sst xmlns="http://schemas.openxmlformats.org/spreadsheetml/2006/main" count="71" uniqueCount="49">
  <si>
    <t xml:space="preserve">Набір для внутрішньовенного введення Infusomat® Space Line, 250/145 см, тип «Трансфузія» з фільтром </t>
  </si>
  <si>
    <t>шт</t>
  </si>
  <si>
    <t>Набір для внутрішньовенного введення Infusomat® Space Line, 250/145 см, Cтандарт</t>
  </si>
  <si>
    <t>Набір для внутрішньовенного введення Infusomat® Space Line, 250/145 см, світлозахисна (помаранчевий)</t>
  </si>
  <si>
    <t>Набір для внутрішньовенного введення Infusomat® plus Line тип "Трасфузія" ПВХ 200 мкм 240 /150 cм</t>
  </si>
  <si>
    <t>Набір для внутрішньовенного введення Infusomat® plus Line ПВХ Стандарт 240 /150 см</t>
  </si>
  <si>
    <t>Набір для внутрішньовенного введення Infusomat® plus Line  Safe Set світлозахисний PUR 240 /150 см</t>
  </si>
  <si>
    <t>Голка Спінокан G 22, 0.7х40</t>
  </si>
  <si>
    <t>Голка Спінокан G 22, 0.7х88</t>
  </si>
  <si>
    <t>Цертофікс 220</t>
  </si>
  <si>
    <t>№</t>
  </si>
  <si>
    <t>ставка ПДВ</t>
  </si>
  <si>
    <t>Подовжувач інфузійних магістралей  2-ходовий (3,0 x 4,1мм; з конектором для безголкового доступу)</t>
  </si>
  <si>
    <t>КОД НК 024:2023</t>
  </si>
  <si>
    <t>Використовується при проведенні довготривалої або переривчастої інфузійної терапії для забезпечення додаткового місця введення лікувальних засобів.
Прозорий корпус, виготовлений з полікарбонату для візуалізації потока. 
Позначення напряму потоку в вигляді стрілок.
Поворот краника (регулятор потоку) на 360 градусів.
Адаптер Луер Лок та порти для ін’єкцій.
На кінцях краника обертаючі запобіжні насадки з внутрішньою різьбою.
Виготовлений з матеріалів:
-	трійник - полікарбонат;
-	ручка - HDPE 50 MA 180;
-	ковпачок - PVC TFG 100B;
-	конектор Луер лок – поліетилен.
Стерильний, апірогенний та нетоксичний. 
Для одноразового використання.
Індивідуальне пакування.</t>
  </si>
  <si>
    <t>Застосовується при проведенні довготривалої або переривчастої інфузійної терапії для забезпечення додаткового місця введення лікувальних засобів.
Трубка виготовлена з медичного полівінілхлориду, стійка до перегину.
Два конектора для безголкового доступу та 2 хода.
Нез’ємний захисний механізм в конекторах  для запобігання витікання крові та розчинів та виключення потрапляння повітря в інфузійну магістраль.
Прозора гнучка лінія для візуалізації потоку.
Основний конектор Луэр Локк.
Зовнішній діаметр 4,1 мм, внутрішній 3,0 мм.
2 ковзаючих затискача.
Довжина подовжувальної лінії не більше 22 см.
Стерильна, апірогенна та нетоксична.
Для одноразового використання.
Індивідуальне пакування.</t>
  </si>
  <si>
    <t xml:space="preserve">Для застосування в інфузійній терапії для вливання інфузійних розчинів або до шприца у шприцевому насосі.
Подовжувальна лінія з конекторами типу  "Луєр Локк". 
З полівінілхлориду.
Довжина подовжувальної лінії не менше 150 см.
Стійкий до перегину.
Повинен бути прозорим для візуалізації потоку.
Повинен мати зовнішній діаметр 2,5 мм. 
Повинен мати внутрішній діаметр 1,2 мм.
Cумісний з будь-якими шприцевими насосами.
Стерильний, нетоксичний та апірогенний.
Для одноразового використання.
Індивідуальне пакування.
</t>
  </si>
  <si>
    <t>36244-Набір для внутрішньовенних вливань через інфузійний контролер</t>
  </si>
  <si>
    <t>16858 – Ін’єкційний порт для катетера</t>
  </si>
  <si>
    <t>системи, що дозволяють проводити інфузію під тиском, повинна мати  фільтр 200 мкм</t>
  </si>
  <si>
    <t>Оригінальні лінії Інфузомат для застосування з волюметрічнимі насосами
У систему входить:
крапельна камера відповідає датчику крапель;
інфузійний фільтр 15 μм;
роликовий затискач;</t>
  </si>
  <si>
    <t xml:space="preserve">Для люмбальної пункції  та введення медичних розчинів в субарахноїдальний простір при проведенні спінальної анестезії.
Розміри: 
 0,70 х 40 мм, G22 х 1 1/2 
Стерильна, апірогенна, нетоксична.
Індивідуальне пакування.
Для одноразового використання. </t>
  </si>
  <si>
    <t>Для люмбальної пункції  та введення медичних розчинів в субарахноїдальний простір при проведенні спінальної анестезії.
Тип вістря: Квінке.
Розміри: 
- 22G x 3 ½ (0,7мм x 88мм)</t>
  </si>
  <si>
    <t>Вбудована в інфузійну систему крапельна камера з інфузійним фільтром 15 мкм та вбудованим вентиляційним каналом з захистним ковпачком.Роликовий регулятор.Світлозахисна (Помаранчева) для захисту препаратів від УФ випромінювання до 520 нм Об’єм заповнення: 17,8 млДіаметр: 3,0 x 4,1Довжина: 240 см.З’єднання : Луер-ЛокМатеріал трубки: Поліуретан</t>
  </si>
  <si>
    <t xml:space="preserve">Вимоги: вбудована в інфузійну систему крапельна камера з інфузійним фільтром 15 мкм З’єднанням Луер-Лок </t>
  </si>
  <si>
    <t xml:space="preserve">Вбудована в інфузійну систему крапельна камера з інфузійним фільтром 15 мкм та вбудованим вентиляційним каналом з захистним ковпачком.
Роликовий регулятор.
Світлозахисна (Помаранчева) для захисту препаратів від УФ випромінювання </t>
  </si>
  <si>
    <t>Склад набору оториноларингологічного оглядового одноразового:
дзеркало носове - 1шт.;
воронка вушна - 2 шт.;
шпатель отоларингологічний пластиковий - 1 шт.</t>
  </si>
  <si>
    <t>ланцети автоматичні Лезо 0,8 мм, глибина проникнення 2,0 мм</t>
  </si>
  <si>
    <t>ланцети автоматичні Голка 21G, глибина проникнення 2,4 мм</t>
  </si>
  <si>
    <t>набір</t>
  </si>
  <si>
    <t xml:space="preserve">одноразового використання, стерильний. Лезо 0,8 мм, глибина проникнення 2,0 мм, 200 шт. </t>
  </si>
  <si>
    <t>одноразового використання, стерильний. Голка 21G, глибина проникнення 2,4 мм, 200 шт.</t>
  </si>
  <si>
    <t>36244 – Набір для внутрішньовенних вливань через інфузійний контролер</t>
  </si>
  <si>
    <t>35212-Голка спінальна одноразового використання</t>
  </si>
  <si>
    <t>60740-Система вибіркового
вимірювання рівня
глюкози в крові для
домашнього
використання</t>
  </si>
  <si>
    <t>47191-Анестезіологічний набір
для катетеризації</t>
  </si>
  <si>
    <t>38440-Трепан для носових пазух</t>
  </si>
  <si>
    <t>Одноканальный катетер ЦЕРТОФИКС
Пункционная игла Сельдингера
Проводник гибкий стальной с J-образным кончиком
Дилататор
Съемные фиксирующие крылышки
Заглушка ИН СТОППЕР</t>
  </si>
  <si>
    <t>Подовжувач інфузійних магістралей (M/F 1,2 x 2,5) 150cм</t>
  </si>
  <si>
    <t xml:space="preserve">Кранік  3-ходовий </t>
  </si>
  <si>
    <t>Оглядовий одноразовий ЛОР набір №1( шпатель, дзеркало носове, воронка ушна) одноразового використання стерильний</t>
  </si>
  <si>
    <t>Медико-технічні вимоги</t>
  </si>
  <si>
    <t>Найменування товару</t>
  </si>
  <si>
    <t xml:space="preserve">Одиниця виміру </t>
  </si>
  <si>
    <t>Кількість</t>
  </si>
  <si>
    <t>Ціна без ПДВ, грн</t>
  </si>
  <si>
    <t>Ціна з ПДВ, грн</t>
  </si>
  <si>
    <t>Сума з ПДВ, грн</t>
  </si>
  <si>
    <t>Обгрунтування технічних, якісних і кількісних характеристик: на закупівлю код ДК 021:2015 – 33140000-3 - медичні матеріали  (вироби медичного призначення для проведення оперативних втручань - код 33141000-0)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</si>
</sst>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J24" sqref="J24"/>
    </sheetView>
  </sheetViews>
  <sheetFormatPr defaultRowHeight="15" x14ac:dyDescent="0.25"/>
  <cols>
    <col min="1" max="1" width="4.140625" style="3" customWidth="1"/>
    <col min="2" max="2" width="13" style="2" customWidth="1"/>
    <col min="3" max="3" width="25" style="2" customWidth="1"/>
    <col min="4" max="4" width="6.5703125" style="2" customWidth="1"/>
    <col min="5" max="5" width="9.28515625" style="2" bestFit="1" customWidth="1"/>
    <col min="6" max="6" width="9.28515625" style="4" bestFit="1" customWidth="1"/>
    <col min="7" max="7" width="9.28515625" style="5" bestFit="1" customWidth="1"/>
    <col min="8" max="8" width="9.28515625" style="4" bestFit="1" customWidth="1"/>
    <col min="9" max="9" width="11.42578125" style="2" bestFit="1" customWidth="1"/>
    <col min="10" max="10" width="32.7109375" style="2" customWidth="1"/>
    <col min="11" max="12" width="9.140625" style="2"/>
    <col min="13" max="13" width="9.140625" style="1"/>
  </cols>
  <sheetData>
    <row r="1" spans="1:13" ht="62.25" customHeight="1" x14ac:dyDescent="0.25">
      <c r="A1" s="6" t="s">
        <v>48</v>
      </c>
      <c r="B1" s="6"/>
      <c r="C1" s="6"/>
      <c r="D1" s="6"/>
      <c r="E1" s="6"/>
      <c r="F1" s="6"/>
      <c r="G1" s="6"/>
      <c r="H1" s="6"/>
      <c r="I1" s="6"/>
      <c r="J1" s="6"/>
    </row>
    <row r="2" spans="1:13" s="8" customFormat="1" ht="42.75" x14ac:dyDescent="0.25">
      <c r="A2" s="11" t="s">
        <v>10</v>
      </c>
      <c r="B2" s="12" t="s">
        <v>13</v>
      </c>
      <c r="C2" s="12" t="s">
        <v>42</v>
      </c>
      <c r="D2" s="12" t="s">
        <v>43</v>
      </c>
      <c r="E2" s="12" t="s">
        <v>44</v>
      </c>
      <c r="F2" s="13" t="s">
        <v>45</v>
      </c>
      <c r="G2" s="14" t="s">
        <v>11</v>
      </c>
      <c r="H2" s="13" t="s">
        <v>46</v>
      </c>
      <c r="I2" s="12" t="s">
        <v>47</v>
      </c>
      <c r="J2" s="12" t="s">
        <v>41</v>
      </c>
      <c r="K2" s="7"/>
      <c r="L2" s="7"/>
      <c r="M2" s="7"/>
    </row>
    <row r="3" spans="1:13" s="8" customFormat="1" ht="78.75" customHeight="1" x14ac:dyDescent="0.25">
      <c r="A3" s="15">
        <v>1</v>
      </c>
      <c r="B3" s="24" t="s">
        <v>32</v>
      </c>
      <c r="C3" s="17" t="s">
        <v>0</v>
      </c>
      <c r="D3" s="17" t="s">
        <v>1</v>
      </c>
      <c r="E3" s="16">
        <v>600</v>
      </c>
      <c r="F3" s="18">
        <v>256</v>
      </c>
      <c r="G3" s="19">
        <v>7.0000000000000007E-2</v>
      </c>
      <c r="H3" s="18">
        <f>F3*1.07</f>
        <v>273.92</v>
      </c>
      <c r="I3" s="16">
        <f>H3*E3</f>
        <v>164352</v>
      </c>
      <c r="J3" s="16" t="s">
        <v>19</v>
      </c>
      <c r="K3" s="7"/>
      <c r="L3" s="7"/>
      <c r="M3" s="7"/>
    </row>
    <row r="4" spans="1:13" s="8" customFormat="1" ht="116.25" customHeight="1" x14ac:dyDescent="0.25">
      <c r="A4" s="15">
        <v>2</v>
      </c>
      <c r="B4" s="24" t="s">
        <v>32</v>
      </c>
      <c r="C4" s="17" t="s">
        <v>2</v>
      </c>
      <c r="D4" s="17" t="s">
        <v>1</v>
      </c>
      <c r="E4" s="16">
        <v>1500</v>
      </c>
      <c r="F4" s="18">
        <v>151.66999999999999</v>
      </c>
      <c r="G4" s="19">
        <v>7.0000000000000007E-2</v>
      </c>
      <c r="H4" s="18">
        <f t="shared" ref="H4:H17" si="0">F4*1.07</f>
        <v>162.2869</v>
      </c>
      <c r="I4" s="16">
        <f t="shared" ref="I4:I17" si="1">H4*E4</f>
        <v>243430.35</v>
      </c>
      <c r="J4" s="16" t="s">
        <v>20</v>
      </c>
      <c r="K4" s="7"/>
      <c r="L4" s="7"/>
      <c r="M4" s="7"/>
    </row>
    <row r="5" spans="1:13" s="8" customFormat="1" ht="116.25" customHeight="1" x14ac:dyDescent="0.25">
      <c r="A5" s="15">
        <v>3</v>
      </c>
      <c r="B5" s="24" t="s">
        <v>32</v>
      </c>
      <c r="C5" s="17" t="s">
        <v>3</v>
      </c>
      <c r="D5" s="17" t="s">
        <v>1</v>
      </c>
      <c r="E5" s="16">
        <v>1000</v>
      </c>
      <c r="F5" s="18">
        <v>220</v>
      </c>
      <c r="G5" s="19">
        <v>7.0000000000000007E-2</v>
      </c>
      <c r="H5" s="18">
        <f t="shared" si="0"/>
        <v>235.4</v>
      </c>
      <c r="I5" s="16">
        <f t="shared" si="1"/>
        <v>235400</v>
      </c>
      <c r="J5" s="16" t="s">
        <v>23</v>
      </c>
      <c r="K5" s="7"/>
      <c r="L5" s="7"/>
      <c r="M5" s="7"/>
    </row>
    <row r="6" spans="1:13" s="8" customFormat="1" ht="68.25" customHeight="1" x14ac:dyDescent="0.25">
      <c r="A6" s="15">
        <v>4</v>
      </c>
      <c r="B6" s="24" t="s">
        <v>32</v>
      </c>
      <c r="C6" s="17" t="s">
        <v>4</v>
      </c>
      <c r="D6" s="17" t="s">
        <v>1</v>
      </c>
      <c r="E6" s="16">
        <v>800</v>
      </c>
      <c r="F6" s="18">
        <v>219.13</v>
      </c>
      <c r="G6" s="19">
        <v>7.0000000000000007E-2</v>
      </c>
      <c r="H6" s="18">
        <f t="shared" si="0"/>
        <v>234.4691</v>
      </c>
      <c r="I6" s="16">
        <f t="shared" si="1"/>
        <v>187575.28</v>
      </c>
      <c r="J6" s="16" t="s">
        <v>19</v>
      </c>
      <c r="K6" s="7"/>
      <c r="L6" s="7"/>
      <c r="M6" s="7"/>
    </row>
    <row r="7" spans="1:13" s="8" customFormat="1" ht="80.25" customHeight="1" x14ac:dyDescent="0.25">
      <c r="A7" s="15">
        <v>5</v>
      </c>
      <c r="B7" s="24" t="s">
        <v>32</v>
      </c>
      <c r="C7" s="17" t="s">
        <v>5</v>
      </c>
      <c r="D7" s="17" t="s">
        <v>1</v>
      </c>
      <c r="E7" s="16">
        <v>2000</v>
      </c>
      <c r="F7" s="18">
        <v>219.13</v>
      </c>
      <c r="G7" s="19">
        <v>7.0000000000000007E-2</v>
      </c>
      <c r="H7" s="18">
        <f t="shared" si="0"/>
        <v>234.4691</v>
      </c>
      <c r="I7" s="16">
        <f t="shared" si="1"/>
        <v>468938.2</v>
      </c>
      <c r="J7" s="16" t="s">
        <v>24</v>
      </c>
      <c r="K7" s="7"/>
      <c r="L7" s="7"/>
      <c r="M7" s="7"/>
    </row>
    <row r="8" spans="1:13" s="8" customFormat="1" ht="116.25" customHeight="1" x14ac:dyDescent="0.25">
      <c r="A8" s="15">
        <v>6</v>
      </c>
      <c r="B8" s="24" t="s">
        <v>32</v>
      </c>
      <c r="C8" s="17" t="s">
        <v>6</v>
      </c>
      <c r="D8" s="17" t="s">
        <v>1</v>
      </c>
      <c r="E8" s="16">
        <v>200</v>
      </c>
      <c r="F8" s="18">
        <v>280</v>
      </c>
      <c r="G8" s="19">
        <v>7.0000000000000007E-2</v>
      </c>
      <c r="H8" s="18">
        <f t="shared" si="0"/>
        <v>299.60000000000002</v>
      </c>
      <c r="I8" s="16">
        <f t="shared" si="1"/>
        <v>59920.000000000007</v>
      </c>
      <c r="J8" s="16" t="s">
        <v>25</v>
      </c>
      <c r="K8" s="7"/>
      <c r="L8" s="7"/>
      <c r="M8" s="7"/>
    </row>
    <row r="9" spans="1:13" s="8" customFormat="1" ht="116.25" customHeight="1" x14ac:dyDescent="0.25">
      <c r="A9" s="15">
        <v>7</v>
      </c>
      <c r="B9" s="24" t="s">
        <v>33</v>
      </c>
      <c r="C9" s="17" t="s">
        <v>7</v>
      </c>
      <c r="D9" s="17" t="s">
        <v>1</v>
      </c>
      <c r="E9" s="16">
        <v>650</v>
      </c>
      <c r="F9" s="18">
        <v>80</v>
      </c>
      <c r="G9" s="19">
        <v>7.0000000000000007E-2</v>
      </c>
      <c r="H9" s="18">
        <f t="shared" si="0"/>
        <v>85.600000000000009</v>
      </c>
      <c r="I9" s="16">
        <f t="shared" si="1"/>
        <v>55640.000000000007</v>
      </c>
      <c r="J9" s="16" t="s">
        <v>21</v>
      </c>
      <c r="K9" s="7"/>
      <c r="L9" s="7"/>
      <c r="M9" s="7"/>
    </row>
    <row r="10" spans="1:13" s="8" customFormat="1" ht="116.25" customHeight="1" x14ac:dyDescent="0.25">
      <c r="A10" s="15">
        <v>8</v>
      </c>
      <c r="B10" s="24" t="s">
        <v>33</v>
      </c>
      <c r="C10" s="17" t="s">
        <v>8</v>
      </c>
      <c r="D10" s="17" t="s">
        <v>1</v>
      </c>
      <c r="E10" s="16">
        <v>150</v>
      </c>
      <c r="F10" s="18">
        <v>69</v>
      </c>
      <c r="G10" s="19">
        <v>7.0000000000000007E-2</v>
      </c>
      <c r="H10" s="18">
        <f t="shared" si="0"/>
        <v>73.83</v>
      </c>
      <c r="I10" s="16">
        <f t="shared" si="1"/>
        <v>11074.5</v>
      </c>
      <c r="J10" s="16" t="s">
        <v>22</v>
      </c>
      <c r="K10" s="7"/>
      <c r="L10" s="7"/>
      <c r="M10" s="7"/>
    </row>
    <row r="11" spans="1:13" s="8" customFormat="1" ht="116.25" customHeight="1" x14ac:dyDescent="0.25">
      <c r="A11" s="15">
        <v>9</v>
      </c>
      <c r="B11" s="24" t="s">
        <v>36</v>
      </c>
      <c r="C11" s="17" t="s">
        <v>40</v>
      </c>
      <c r="D11" s="17" t="s">
        <v>1</v>
      </c>
      <c r="E11" s="16">
        <v>6000</v>
      </c>
      <c r="F11" s="18">
        <v>27</v>
      </c>
      <c r="G11" s="19">
        <v>7.0000000000000007E-2</v>
      </c>
      <c r="H11" s="18">
        <f t="shared" si="0"/>
        <v>28.89</v>
      </c>
      <c r="I11" s="16">
        <f t="shared" si="1"/>
        <v>173340</v>
      </c>
      <c r="J11" s="16" t="s">
        <v>26</v>
      </c>
      <c r="K11" s="7"/>
      <c r="L11" s="7"/>
      <c r="M11" s="7"/>
    </row>
    <row r="12" spans="1:13" s="8" customFormat="1" ht="116.25" customHeight="1" x14ac:dyDescent="0.25">
      <c r="A12" s="15">
        <v>10</v>
      </c>
      <c r="B12" s="24" t="s">
        <v>18</v>
      </c>
      <c r="C12" s="17" t="s">
        <v>39</v>
      </c>
      <c r="D12" s="17" t="s">
        <v>1</v>
      </c>
      <c r="E12" s="16">
        <v>5000</v>
      </c>
      <c r="F12" s="18">
        <v>6.92</v>
      </c>
      <c r="G12" s="19">
        <v>7.0000000000000007E-2</v>
      </c>
      <c r="H12" s="18">
        <f t="shared" si="0"/>
        <v>7.4044000000000008</v>
      </c>
      <c r="I12" s="16">
        <f t="shared" si="1"/>
        <v>37022.000000000007</v>
      </c>
      <c r="J12" s="16" t="s">
        <v>14</v>
      </c>
      <c r="K12" s="7"/>
      <c r="L12" s="7"/>
      <c r="M12" s="7"/>
    </row>
    <row r="13" spans="1:13" s="8" customFormat="1" ht="116.25" customHeight="1" x14ac:dyDescent="0.25">
      <c r="A13" s="15">
        <v>11</v>
      </c>
      <c r="B13" s="24" t="s">
        <v>17</v>
      </c>
      <c r="C13" s="17" t="s">
        <v>38</v>
      </c>
      <c r="D13" s="17" t="s">
        <v>1</v>
      </c>
      <c r="E13" s="16">
        <v>15000</v>
      </c>
      <c r="F13" s="18">
        <v>21.6</v>
      </c>
      <c r="G13" s="19">
        <v>7.0000000000000007E-2</v>
      </c>
      <c r="H13" s="18">
        <f t="shared" si="0"/>
        <v>23.112000000000002</v>
      </c>
      <c r="I13" s="16">
        <f t="shared" si="1"/>
        <v>346680</v>
      </c>
      <c r="J13" s="16" t="s">
        <v>16</v>
      </c>
      <c r="K13" s="7"/>
      <c r="L13" s="7"/>
      <c r="M13" s="7"/>
    </row>
    <row r="14" spans="1:13" s="8" customFormat="1" ht="116.25" customHeight="1" x14ac:dyDescent="0.25">
      <c r="A14" s="15">
        <v>12</v>
      </c>
      <c r="B14" s="24" t="s">
        <v>35</v>
      </c>
      <c r="C14" s="17" t="s">
        <v>9</v>
      </c>
      <c r="D14" s="17" t="s">
        <v>1</v>
      </c>
      <c r="E14" s="16">
        <v>50</v>
      </c>
      <c r="F14" s="18">
        <v>516.89</v>
      </c>
      <c r="G14" s="19">
        <v>7.0000000000000007E-2</v>
      </c>
      <c r="H14" s="18">
        <f t="shared" si="0"/>
        <v>553.07230000000004</v>
      </c>
      <c r="I14" s="16">
        <f t="shared" si="1"/>
        <v>27653.615000000002</v>
      </c>
      <c r="J14" s="16" t="s">
        <v>37</v>
      </c>
      <c r="K14" s="7"/>
      <c r="L14" s="7"/>
      <c r="M14" s="7"/>
    </row>
    <row r="15" spans="1:13" s="8" customFormat="1" ht="80.25" customHeight="1" x14ac:dyDescent="0.25">
      <c r="A15" s="15">
        <v>13</v>
      </c>
      <c r="B15" s="24" t="s">
        <v>34</v>
      </c>
      <c r="C15" s="16" t="s">
        <v>27</v>
      </c>
      <c r="D15" s="17" t="s">
        <v>29</v>
      </c>
      <c r="E15" s="16">
        <v>25</v>
      </c>
      <c r="F15" s="18">
        <v>1250</v>
      </c>
      <c r="G15" s="19">
        <v>7.0000000000000007E-2</v>
      </c>
      <c r="H15" s="18">
        <f t="shared" si="0"/>
        <v>1337.5</v>
      </c>
      <c r="I15" s="16">
        <f t="shared" si="1"/>
        <v>33437.5</v>
      </c>
      <c r="J15" s="16" t="s">
        <v>30</v>
      </c>
      <c r="K15" s="7"/>
      <c r="L15" s="7"/>
      <c r="M15" s="7"/>
    </row>
    <row r="16" spans="1:13" s="8" customFormat="1" ht="85.5" customHeight="1" x14ac:dyDescent="0.25">
      <c r="A16" s="15">
        <v>14</v>
      </c>
      <c r="B16" s="24" t="s">
        <v>34</v>
      </c>
      <c r="C16" s="16" t="s">
        <v>28</v>
      </c>
      <c r="D16" s="17" t="s">
        <v>29</v>
      </c>
      <c r="E16" s="16">
        <v>25</v>
      </c>
      <c r="F16" s="18">
        <v>1250</v>
      </c>
      <c r="G16" s="19">
        <v>7.0000000000000007E-2</v>
      </c>
      <c r="H16" s="18">
        <f t="shared" si="0"/>
        <v>1337.5</v>
      </c>
      <c r="I16" s="16">
        <f t="shared" si="1"/>
        <v>33437.5</v>
      </c>
      <c r="J16" s="16" t="s">
        <v>31</v>
      </c>
      <c r="K16" s="7"/>
      <c r="L16" s="7"/>
      <c r="M16" s="7"/>
    </row>
    <row r="17" spans="1:13" s="10" customFormat="1" ht="116.25" customHeight="1" x14ac:dyDescent="0.2">
      <c r="A17" s="20">
        <v>15</v>
      </c>
      <c r="B17" s="25" t="s">
        <v>17</v>
      </c>
      <c r="C17" s="21" t="s">
        <v>12</v>
      </c>
      <c r="D17" s="21" t="s">
        <v>1</v>
      </c>
      <c r="E17" s="21">
        <v>50</v>
      </c>
      <c r="F17" s="22">
        <v>119.84</v>
      </c>
      <c r="G17" s="23">
        <v>7.0000000000000007E-2</v>
      </c>
      <c r="H17" s="22">
        <f t="shared" si="0"/>
        <v>128.22880000000001</v>
      </c>
      <c r="I17" s="21">
        <f t="shared" si="1"/>
        <v>6411.4400000000005</v>
      </c>
      <c r="J17" s="21" t="s">
        <v>15</v>
      </c>
      <c r="K17" s="9"/>
      <c r="L17" s="9"/>
      <c r="M17" s="9"/>
    </row>
  </sheetData>
  <mergeCells count="1">
    <mergeCell ref="A1:J1"/>
  </mergeCells>
  <conditionalFormatting sqref="D15:D16 C3:D14">
    <cfRule type="expression" dxfId="0" priority="2" stopIfTrue="1">
      <formula>#REF!&lt;&gt;""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2023-07-10T08:16:28Z</dcterms:modified>
</cp:coreProperties>
</file>