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5 (11 лотів)\"/>
    </mc:Choice>
  </mc:AlternateContent>
  <xr:revisionPtr revIDLastSave="0" documentId="8_{4B746EC7-E19E-45E1-84AE-3F27C15C526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Аркуш1!$A$4:$AW$14</definedName>
    <definedName name="_xlnm.Print_Area" localSheetId="0">Аркуш1!$A$1:$AZ$16</definedName>
  </definedNames>
  <calcPr calcId="191029" refMode="R1C1"/>
</workbook>
</file>

<file path=xl/calcChain.xml><?xml version="1.0" encoding="utf-8"?>
<calcChain xmlns="http://schemas.openxmlformats.org/spreadsheetml/2006/main">
  <c r="AV4" i="1" l="1"/>
  <c r="AX4" i="1"/>
  <c r="AT5" i="1"/>
  <c r="AV5" i="1" s="1"/>
  <c r="AT6" i="1"/>
  <c r="AV6" i="1" s="1"/>
  <c r="AX6" i="1"/>
  <c r="AV7" i="1"/>
  <c r="AX7" i="1"/>
  <c r="AT8" i="1"/>
  <c r="AV8" i="1" s="1"/>
  <c r="AT9" i="1"/>
  <c r="AV9" i="1"/>
  <c r="AX9" i="1"/>
  <c r="AT10" i="1"/>
  <c r="AV10" i="1" s="1"/>
  <c r="AV11" i="1"/>
  <c r="AX11" i="1"/>
  <c r="AT12" i="1"/>
  <c r="AV12" i="1" s="1"/>
  <c r="AX12" i="1"/>
  <c r="AV13" i="1"/>
  <c r="AX13" i="1"/>
  <c r="AT14" i="1"/>
  <c r="AV14" i="1" s="1"/>
  <c r="AX10" i="1" l="1"/>
  <c r="AX14" i="1"/>
  <c r="AX8" i="1"/>
  <c r="AX5" i="1"/>
  <c r="AX15" i="1" l="1"/>
</calcChain>
</file>

<file path=xl/sharedStrings.xml><?xml version="1.0" encoding="utf-8"?>
<sst xmlns="http://schemas.openxmlformats.org/spreadsheetml/2006/main" count="76" uniqueCount="76">
  <si>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</si>
  <si>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</si>
  <si>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Метронідазол (Metronidazole)</t>
  </si>
  <si>
    <t>ін’єкції: 500 мг по 100 мл у флаконі</t>
  </si>
  <si>
    <t>Левофлоксацин (Levofloxacin)</t>
  </si>
  <si>
    <t>Моксифлоксацин (Moxifloxacin)</t>
  </si>
  <si>
    <t>Вориконазол (Voriconazole)*</t>
  </si>
  <si>
    <t>порошок для розчину для інфузій: 200 мг</t>
  </si>
  <si>
    <t>Еноксапарин (Enoxaparin)</t>
  </si>
  <si>
    <t>Гепарин натрій (Heparin sodium)</t>
  </si>
  <si>
    <t>Транексамова кислота (Tranexamic acid)</t>
  </si>
  <si>
    <t>Фуросемід (Furosemide)</t>
  </si>
  <si>
    <t>ін’єкції: 10 мг/мл по 2 мл в ампулах</t>
  </si>
  <si>
    <t>Норепінефрин (норадреналін) (Norepinephrine)</t>
  </si>
  <si>
    <t>Хлоргексидин (Chlorhexidine)</t>
  </si>
  <si>
    <t>Омепразол (Omeprazole)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</si>
  <si>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</si>
  <si>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</si>
  <si>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</si>
  <si>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</si>
  <si>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</si>
  <si>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</si>
  <si>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</si>
  <si>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</si>
  <si>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</si>
  <si>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</si>
  <si>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</si>
  <si>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</si>
  <si>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</si>
  <si>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</si>
  <si>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</si>
  <si>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</si>
  <si>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</si>
  <si>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</si>
  <si>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</si>
  <si>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</si>
  <si>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</si>
  <si>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</si>
  <si>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</si>
  <si>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</si>
  <si>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</si>
  <si>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</si>
  <si>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</si>
  <si>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</si>
  <si>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</si>
  <si>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</si>
  <si>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</si>
  <si>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</si>
  <si>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</si>
  <si>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</si>
  <si>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</si>
  <si>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</si>
  <si>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</si>
  <si>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</si>
  <si>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</si>
  <si>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</si>
  <si>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</si>
  <si>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Кріобанк</t>
  </si>
  <si>
    <t>Сума з 10% націнки +7% ПДВ, грн</t>
  </si>
  <si>
    <t>ВСЬОГО:</t>
  </si>
  <si>
    <t>Всього:</t>
  </si>
  <si>
    <t>Залишки на складі</t>
  </si>
  <si>
    <t>Кількість на тендер</t>
  </si>
  <si>
    <t xml:space="preserve">ін’єкції: 10 000 анти-Ха МО/мл по 20 мг/0,2 мл; </t>
  </si>
  <si>
    <t xml:space="preserve">ін’єкції: 5 000 МО/мл;  по 5 мл </t>
  </si>
  <si>
    <t>ін’єкції: 50 мг/мл; по 5 мл в ампулах</t>
  </si>
  <si>
    <t xml:space="preserve">порошок для приготування розчину для ін’єкцій: 40 мг в ампулах порошок для приготування розчину для перорального застосування: </t>
  </si>
  <si>
    <t>ін’єкції/інфузії: 5 мг/мл по 100 мл</t>
  </si>
  <si>
    <t>розчин для ін’єкцій:2 мг/мл концентрат для розчину для інфузій: по 4 мл</t>
  </si>
  <si>
    <t>розчин: 0,05 %; 5 % (біглюконат) по 100мл</t>
  </si>
  <si>
    <t>ін’єкції/інфузії:  400 мг</t>
  </si>
  <si>
    <t>№ п/п</t>
  </si>
  <si>
    <t>Зреферентна ціна з 10% націнки +7% ПДВ, грн</t>
  </si>
  <si>
    <t>Додаткові медико-технічні вимоги</t>
  </si>
  <si>
    <r>
      <t xml:space="preserve">1. надати оригінал клінічного відгуку не менше 1 (одного) про застосування, ефективність та безпеку препарату в Центрах або дитячих відділеннях онкогематології за підписом завідуючого відділенням та керівником закладу;
2. Еквівалентом лікарського засобу в розумінні даної тендерної документації є лікарський засіб, діюча речовина якого (міжнародна назва), дозування, форма випуску, концентрація та інші стандартні характеристики абсолютно співпадають з біологічними, токсикологічними, фармацевтичними та терапевтичними властивостями препарату, що є предметом закупівлі та якість якого підтверджена дослідженням на біоеквівалентність.
Якщо учасник пропонує еквіваленти препаратів, зазначених в тендерній документації, то він повинен надати дані про біоеквівалентність та біодоступність запропонованих еквівалентів.
</t>
    </r>
    <r>
      <rPr>
        <b/>
        <sz val="8"/>
        <color theme="1"/>
        <rFont val="Calibri"/>
        <family val="2"/>
        <charset val="204"/>
        <scheme val="minor"/>
      </rPr>
      <t>Ці дані повинні містити посилання на офіційні джерела інформації: номер документа заключного звіту про проведення дослідження з оцінки біоеквівалентності та біодоступності даних препаратів та/або іншого документу, який відображає однакові параметри (біологічні, токсикологічні, фармацевтичні та терапевтичні властивості препарату) про біоеквівалентність та біодоступність засобу, виданого уповноваженою установою/закладом центрального органу виконавчої влади, що реалізує державну політику у сфері охорони здоров’я</t>
    </r>
  </si>
  <si>
    <t>Обгрунтування технічних, якісних і кількісних характеристик:   на закупівлю код ДК 021:2015 – 33600000-6 - фармацевтична продукція (ліки НП 5 (11 лотів) національний перелік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</si>
</sst>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8" fillId="0" borderId="0"/>
    <xf numFmtId="0" fontId="11" fillId="0" borderId="0"/>
    <xf numFmtId="0" fontId="10" fillId="0" borderId="0"/>
    <xf numFmtId="0" fontId="12" fillId="0" borderId="0"/>
    <xf numFmtId="0" fontId="9" fillId="0" borderId="0" applyNumberFormat="0" applyFont="0" applyBorder="0" applyProtection="0"/>
    <xf numFmtId="0" fontId="10" fillId="0" borderId="0"/>
    <xf numFmtId="0" fontId="9" fillId="0" borderId="0" applyNumberFormat="0" applyFont="0" applyBorder="0" applyProtection="0"/>
    <xf numFmtId="0" fontId="13" fillId="0" borderId="0"/>
    <xf numFmtId="0" fontId="13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0" fillId="0" borderId="0" xfId="0" applyAlignment="1"/>
    <xf numFmtId="0" fontId="0" fillId="0" borderId="10" xfId="0" applyBorder="1" applyAlignment="1"/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6"/>
  <sheetViews>
    <sheetView tabSelected="1" zoomScale="90" zoomScaleNormal="90" workbookViewId="0">
      <pane ySplit="3" topLeftCell="A4" activePane="bottomLeft" state="frozen"/>
      <selection pane="bottomLeft" activeCell="A17" sqref="A17:XFD26"/>
    </sheetView>
  </sheetViews>
  <sheetFormatPr defaultRowHeight="15.75"/>
  <cols>
    <col min="1" max="1" width="5.28515625" style="5" customWidth="1"/>
    <col min="2" max="2" width="17.7109375" style="5" customWidth="1"/>
    <col min="3" max="3" width="20.5703125" style="5" customWidth="1"/>
    <col min="4" max="7" width="6.28515625" style="5" hidden="1" customWidth="1"/>
    <col min="8" max="8" width="7.85546875" style="5" hidden="1" customWidth="1"/>
    <col min="9" max="20" width="6.28515625" style="5" hidden="1" customWidth="1"/>
    <col min="21" max="22" width="8.5703125" style="5" hidden="1" customWidth="1"/>
    <col min="23" max="28" width="6.28515625" style="5" hidden="1" customWidth="1"/>
    <col min="29" max="29" width="7.5703125" style="5" hidden="1" customWidth="1"/>
    <col min="30" max="30" width="7.140625" style="5" hidden="1" customWidth="1"/>
    <col min="31" max="38" width="6.28515625" style="5" hidden="1" customWidth="1"/>
    <col min="39" max="39" width="8" style="5" hidden="1" customWidth="1"/>
    <col min="40" max="40" width="6.28515625" style="5" hidden="1" customWidth="1"/>
    <col min="41" max="41" width="5.7109375" style="5" hidden="1" customWidth="1"/>
    <col min="42" max="42" width="8.5703125" style="5" hidden="1" customWidth="1"/>
    <col min="43" max="43" width="9.5703125" style="5" hidden="1" customWidth="1"/>
    <col min="44" max="44" width="7.7109375" style="5" hidden="1" customWidth="1"/>
    <col min="45" max="45" width="7.5703125" style="5" hidden="1" customWidth="1"/>
    <col min="46" max="46" width="7.7109375" style="5" customWidth="1"/>
    <col min="47" max="47" width="5.42578125" style="5" customWidth="1"/>
    <col min="48" max="48" width="7.42578125" style="5" customWidth="1"/>
    <col min="49" max="49" width="8.7109375" style="5" customWidth="1"/>
    <col min="50" max="50" width="11.140625" style="12" customWidth="1"/>
    <col min="51" max="51" width="9.140625" style="5" hidden="1" customWidth="1"/>
    <col min="52" max="52" width="40.42578125" style="5" customWidth="1"/>
    <col min="53" max="16384" width="9.140625" style="5"/>
  </cols>
  <sheetData>
    <row r="1" spans="1:52" ht="69.75" customHeight="1">
      <c r="A1" s="45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7"/>
      <c r="AS1" s="47"/>
      <c r="AT1" s="47"/>
      <c r="AU1" s="47"/>
      <c r="AV1" s="47"/>
      <c r="AW1" s="47"/>
      <c r="AX1" s="47"/>
      <c r="AY1" s="49"/>
      <c r="AZ1" s="50"/>
    </row>
    <row r="2" spans="1:52" ht="3" customHeight="1">
      <c r="A2" s="4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9"/>
      <c r="AZ2" s="50"/>
    </row>
    <row r="3" spans="1:52" ht="95.25" customHeight="1">
      <c r="A3" s="4" t="s">
        <v>71</v>
      </c>
      <c r="B3" s="4" t="s">
        <v>0</v>
      </c>
      <c r="C3" s="4" t="s">
        <v>1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29</v>
      </c>
      <c r="M3" s="6" t="s">
        <v>24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 t="s">
        <v>38</v>
      </c>
      <c r="AA3" s="6" t="s">
        <v>39</v>
      </c>
      <c r="AB3" s="6" t="s">
        <v>40</v>
      </c>
      <c r="AC3" s="6" t="s">
        <v>41</v>
      </c>
      <c r="AD3" s="6" t="s">
        <v>42</v>
      </c>
      <c r="AE3" s="6" t="s">
        <v>43</v>
      </c>
      <c r="AF3" s="6" t="s">
        <v>57</v>
      </c>
      <c r="AG3" s="6" t="s">
        <v>44</v>
      </c>
      <c r="AH3" s="6" t="s">
        <v>45</v>
      </c>
      <c r="AI3" s="6" t="s">
        <v>46</v>
      </c>
      <c r="AJ3" s="6" t="s">
        <v>47</v>
      </c>
      <c r="AK3" s="6" t="s">
        <v>48</v>
      </c>
      <c r="AL3" s="6" t="s">
        <v>49</v>
      </c>
      <c r="AM3" s="6" t="s">
        <v>50</v>
      </c>
      <c r="AN3" s="6" t="s">
        <v>51</v>
      </c>
      <c r="AO3" s="6" t="s">
        <v>52</v>
      </c>
      <c r="AP3" s="6" t="s">
        <v>53</v>
      </c>
      <c r="AQ3" s="6" t="s">
        <v>54</v>
      </c>
      <c r="AR3" s="6" t="s">
        <v>55</v>
      </c>
      <c r="AS3" s="6" t="s">
        <v>56</v>
      </c>
      <c r="AT3" s="4" t="s">
        <v>60</v>
      </c>
      <c r="AU3" s="4" t="s">
        <v>61</v>
      </c>
      <c r="AV3" s="4" t="s">
        <v>62</v>
      </c>
      <c r="AW3" s="4" t="s">
        <v>72</v>
      </c>
      <c r="AX3" s="7" t="s">
        <v>58</v>
      </c>
      <c r="AZ3" s="4" t="s">
        <v>73</v>
      </c>
    </row>
    <row r="4" spans="1:52" ht="38.25" customHeight="1">
      <c r="A4" s="19">
        <v>1</v>
      </c>
      <c r="B4" s="25" t="s">
        <v>2</v>
      </c>
      <c r="C4" s="30" t="s">
        <v>3</v>
      </c>
      <c r="D4" s="15"/>
      <c r="E4" s="15">
        <v>50</v>
      </c>
      <c r="F4" s="15"/>
      <c r="G4" s="15">
        <v>50</v>
      </c>
      <c r="H4" s="16">
        <v>10</v>
      </c>
      <c r="I4" s="33"/>
      <c r="J4" s="15">
        <v>50</v>
      </c>
      <c r="K4" s="15"/>
      <c r="L4" s="15">
        <v>200</v>
      </c>
      <c r="M4" s="15"/>
      <c r="N4" s="15">
        <v>400</v>
      </c>
      <c r="O4" s="15"/>
      <c r="P4" s="15"/>
      <c r="Q4" s="15"/>
      <c r="R4" s="15">
        <v>200</v>
      </c>
      <c r="S4" s="15">
        <v>200</v>
      </c>
      <c r="T4" s="15">
        <v>300</v>
      </c>
      <c r="U4" s="15">
        <v>50</v>
      </c>
      <c r="V4" s="15"/>
      <c r="W4" s="15"/>
      <c r="X4" s="15"/>
      <c r="Y4" s="15">
        <v>80</v>
      </c>
      <c r="Z4" s="15"/>
      <c r="AA4" s="15">
        <v>100</v>
      </c>
      <c r="AB4" s="15"/>
      <c r="AC4" s="15">
        <v>100</v>
      </c>
      <c r="AD4" s="15"/>
      <c r="AE4" s="15"/>
      <c r="AF4" s="15"/>
      <c r="AG4" s="15"/>
      <c r="AH4" s="15">
        <v>20</v>
      </c>
      <c r="AI4" s="15">
        <v>100</v>
      </c>
      <c r="AJ4" s="15"/>
      <c r="AK4" s="17">
        <v>200</v>
      </c>
      <c r="AL4" s="15">
        <v>1000</v>
      </c>
      <c r="AM4" s="15">
        <v>40</v>
      </c>
      <c r="AN4" s="15"/>
      <c r="AO4" s="15">
        <v>600</v>
      </c>
      <c r="AP4" s="15">
        <v>1000</v>
      </c>
      <c r="AQ4" s="15">
        <v>200</v>
      </c>
      <c r="AR4" s="15">
        <v>250</v>
      </c>
      <c r="AS4" s="15">
        <v>150</v>
      </c>
      <c r="AT4" s="22">
        <v>8000</v>
      </c>
      <c r="AU4" s="22">
        <v>0</v>
      </c>
      <c r="AV4" s="22">
        <f t="shared" ref="AV4:AV10" si="0">AT4-AU4</f>
        <v>8000</v>
      </c>
      <c r="AW4" s="15">
        <v>27.31</v>
      </c>
      <c r="AX4" s="20">
        <f t="shared" ref="AX4" si="1">AT4*AW4</f>
        <v>218480</v>
      </c>
      <c r="AZ4" s="18"/>
    </row>
    <row r="5" spans="1:52" ht="38.25" customHeight="1">
      <c r="A5" s="19">
        <v>2</v>
      </c>
      <c r="B5" s="24" t="s">
        <v>4</v>
      </c>
      <c r="C5" s="29" t="s">
        <v>67</v>
      </c>
      <c r="D5" s="3"/>
      <c r="E5" s="3"/>
      <c r="F5" s="3"/>
      <c r="G5" s="3"/>
      <c r="H5" s="2">
        <v>150</v>
      </c>
      <c r="I5" s="34"/>
      <c r="J5" s="3"/>
      <c r="K5" s="3">
        <v>300</v>
      </c>
      <c r="L5" s="3">
        <v>50</v>
      </c>
      <c r="M5" s="3"/>
      <c r="N5" s="3">
        <v>200</v>
      </c>
      <c r="O5" s="3">
        <v>20</v>
      </c>
      <c r="P5" s="3"/>
      <c r="Q5" s="3">
        <v>20</v>
      </c>
      <c r="R5" s="3">
        <v>10</v>
      </c>
      <c r="S5" s="3">
        <v>200</v>
      </c>
      <c r="T5" s="3"/>
      <c r="U5" s="3"/>
      <c r="V5" s="3"/>
      <c r="W5" s="3"/>
      <c r="X5" s="3"/>
      <c r="Y5" s="3"/>
      <c r="Z5" s="3"/>
      <c r="AA5" s="3">
        <v>50</v>
      </c>
      <c r="AB5" s="3"/>
      <c r="AC5" s="3"/>
      <c r="AD5" s="3"/>
      <c r="AE5" s="3"/>
      <c r="AF5" s="3"/>
      <c r="AG5" s="3"/>
      <c r="AH5" s="3"/>
      <c r="AI5" s="3"/>
      <c r="AJ5" s="3"/>
      <c r="AK5" s="9">
        <v>50</v>
      </c>
      <c r="AL5" s="3">
        <v>500</v>
      </c>
      <c r="AM5" s="3"/>
      <c r="AN5" s="3"/>
      <c r="AO5" s="3">
        <v>100</v>
      </c>
      <c r="AP5" s="3"/>
      <c r="AQ5" s="3"/>
      <c r="AR5" s="3">
        <v>300</v>
      </c>
      <c r="AS5" s="3">
        <v>30</v>
      </c>
      <c r="AT5" s="15">
        <f>SUM(D5:AS5)</f>
        <v>1980</v>
      </c>
      <c r="AU5" s="15">
        <v>0</v>
      </c>
      <c r="AV5" s="15">
        <f t="shared" si="0"/>
        <v>1980</v>
      </c>
      <c r="AW5" s="15">
        <v>626.08000000000004</v>
      </c>
      <c r="AX5" s="43">
        <f t="shared" ref="AX5:AX7" si="2">AT5*AW5</f>
        <v>1239638.4000000001</v>
      </c>
      <c r="AZ5" s="18"/>
    </row>
    <row r="6" spans="1:52" ht="48" customHeight="1">
      <c r="A6" s="19">
        <v>3</v>
      </c>
      <c r="B6" s="28" t="s">
        <v>5</v>
      </c>
      <c r="C6" s="29" t="s">
        <v>70</v>
      </c>
      <c r="D6" s="3"/>
      <c r="E6" s="3"/>
      <c r="F6" s="3"/>
      <c r="G6" s="3"/>
      <c r="H6" s="2">
        <v>50</v>
      </c>
      <c r="I6" s="34"/>
      <c r="J6" s="3"/>
      <c r="K6" s="3">
        <v>50</v>
      </c>
      <c r="L6" s="3"/>
      <c r="M6" s="3"/>
      <c r="N6" s="3">
        <v>200</v>
      </c>
      <c r="O6" s="3"/>
      <c r="P6" s="3"/>
      <c r="Q6" s="3"/>
      <c r="R6" s="3"/>
      <c r="S6" s="3">
        <v>300</v>
      </c>
      <c r="T6" s="3"/>
      <c r="U6" s="3"/>
      <c r="V6" s="3"/>
      <c r="W6" s="3">
        <v>200</v>
      </c>
      <c r="X6" s="3"/>
      <c r="Y6" s="3"/>
      <c r="Z6" s="3"/>
      <c r="AA6" s="3">
        <v>30</v>
      </c>
      <c r="AB6" s="3"/>
      <c r="AC6" s="3"/>
      <c r="AD6" s="3">
        <v>50</v>
      </c>
      <c r="AE6" s="3"/>
      <c r="AF6" s="3"/>
      <c r="AG6" s="3"/>
      <c r="AH6" s="3"/>
      <c r="AI6" s="3"/>
      <c r="AJ6" s="3"/>
      <c r="AK6" s="9"/>
      <c r="AL6" s="3">
        <v>100</v>
      </c>
      <c r="AM6" s="3"/>
      <c r="AN6" s="3"/>
      <c r="AO6" s="3"/>
      <c r="AP6" s="3"/>
      <c r="AQ6" s="3"/>
      <c r="AR6" s="3"/>
      <c r="AS6" s="3"/>
      <c r="AT6" s="15">
        <f>SUM(D6:AS6)</f>
        <v>980</v>
      </c>
      <c r="AU6" s="15">
        <v>0</v>
      </c>
      <c r="AV6" s="15">
        <f t="shared" si="0"/>
        <v>980</v>
      </c>
      <c r="AW6" s="15">
        <v>361.4</v>
      </c>
      <c r="AX6" s="20">
        <f t="shared" si="2"/>
        <v>354172</v>
      </c>
      <c r="AZ6" s="18"/>
    </row>
    <row r="7" spans="1:52" ht="321" customHeight="1">
      <c r="A7" s="19">
        <v>4</v>
      </c>
      <c r="B7" s="31" t="s">
        <v>6</v>
      </c>
      <c r="C7" s="31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19">
        <v>1595</v>
      </c>
      <c r="AU7" s="19">
        <v>0</v>
      </c>
      <c r="AV7" s="15">
        <f t="shared" si="0"/>
        <v>1595</v>
      </c>
      <c r="AW7" s="19">
        <v>1999.35</v>
      </c>
      <c r="AX7" s="21">
        <f t="shared" si="2"/>
        <v>3188963.25</v>
      </c>
      <c r="AZ7" s="42" t="s">
        <v>74</v>
      </c>
    </row>
    <row r="8" spans="1:52" ht="38.25" customHeight="1">
      <c r="A8" s="19">
        <v>5</v>
      </c>
      <c r="B8" s="24" t="s">
        <v>8</v>
      </c>
      <c r="C8" s="31" t="s">
        <v>63</v>
      </c>
      <c r="D8" s="1"/>
      <c r="E8" s="1"/>
      <c r="F8" s="1">
        <v>60</v>
      </c>
      <c r="G8" s="1"/>
      <c r="H8" s="2"/>
      <c r="I8" s="36"/>
      <c r="J8" s="1">
        <v>500</v>
      </c>
      <c r="K8" s="1"/>
      <c r="L8" s="1">
        <v>20</v>
      </c>
      <c r="M8" s="1"/>
      <c r="N8" s="1"/>
      <c r="O8" s="1"/>
      <c r="P8" s="1"/>
      <c r="Q8" s="1"/>
      <c r="R8" s="1">
        <v>50</v>
      </c>
      <c r="S8" s="1">
        <v>100</v>
      </c>
      <c r="T8" s="1"/>
      <c r="U8" s="1"/>
      <c r="V8" s="1"/>
      <c r="W8" s="1"/>
      <c r="X8" s="1"/>
      <c r="Y8" s="1">
        <v>70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8"/>
      <c r="AL8" s="1">
        <v>50</v>
      </c>
      <c r="AM8" s="1">
        <v>20</v>
      </c>
      <c r="AN8" s="1"/>
      <c r="AO8" s="1">
        <v>100</v>
      </c>
      <c r="AP8" s="1"/>
      <c r="AQ8" s="1"/>
      <c r="AR8" s="1"/>
      <c r="AS8" s="1">
        <v>50</v>
      </c>
      <c r="AT8" s="15">
        <f t="shared" ref="AT8:AT9" si="3">SUM(D8:AS8)</f>
        <v>1020</v>
      </c>
      <c r="AU8" s="15">
        <v>0</v>
      </c>
      <c r="AV8" s="15">
        <f t="shared" si="0"/>
        <v>1020</v>
      </c>
      <c r="AW8" s="15">
        <v>204.29</v>
      </c>
      <c r="AX8" s="20">
        <f t="shared" ref="AX8:AX11" si="4">AT8*AW8</f>
        <v>208375.8</v>
      </c>
      <c r="AZ8" s="18"/>
    </row>
    <row r="9" spans="1:52" ht="48" customHeight="1">
      <c r="A9" s="19">
        <v>6</v>
      </c>
      <c r="B9" s="24" t="s">
        <v>9</v>
      </c>
      <c r="C9" s="31" t="s">
        <v>64</v>
      </c>
      <c r="D9" s="1"/>
      <c r="E9" s="1"/>
      <c r="F9" s="1"/>
      <c r="G9" s="1">
        <v>20</v>
      </c>
      <c r="H9" s="2">
        <v>20</v>
      </c>
      <c r="I9" s="36"/>
      <c r="J9" s="1">
        <v>1000</v>
      </c>
      <c r="K9" s="1">
        <v>30</v>
      </c>
      <c r="L9" s="1">
        <v>50</v>
      </c>
      <c r="M9" s="1"/>
      <c r="N9" s="1">
        <v>40</v>
      </c>
      <c r="O9" s="1">
        <v>60</v>
      </c>
      <c r="P9" s="1">
        <v>100</v>
      </c>
      <c r="Q9" s="1">
        <v>4</v>
      </c>
      <c r="R9" s="1">
        <v>20</v>
      </c>
      <c r="S9" s="1">
        <v>400</v>
      </c>
      <c r="T9" s="1"/>
      <c r="U9" s="1">
        <v>400</v>
      </c>
      <c r="V9" s="1"/>
      <c r="W9" s="1">
        <v>2000</v>
      </c>
      <c r="X9" s="1"/>
      <c r="Y9" s="1">
        <v>30</v>
      </c>
      <c r="Z9" s="1"/>
      <c r="AA9" s="1">
        <v>360</v>
      </c>
      <c r="AB9" s="1">
        <v>10</v>
      </c>
      <c r="AC9" s="1">
        <v>400</v>
      </c>
      <c r="AD9" s="1">
        <v>500</v>
      </c>
      <c r="AE9" s="1"/>
      <c r="AF9" s="1"/>
      <c r="AG9" s="1"/>
      <c r="AH9" s="1"/>
      <c r="AI9" s="1"/>
      <c r="AJ9" s="1"/>
      <c r="AK9" s="8"/>
      <c r="AL9" s="1">
        <v>1000</v>
      </c>
      <c r="AM9" s="1">
        <v>200</v>
      </c>
      <c r="AN9" s="1">
        <v>10</v>
      </c>
      <c r="AO9" s="1">
        <v>10</v>
      </c>
      <c r="AP9" s="1">
        <v>250</v>
      </c>
      <c r="AQ9" s="1"/>
      <c r="AR9" s="1">
        <v>600</v>
      </c>
      <c r="AS9" s="1">
        <v>350</v>
      </c>
      <c r="AT9" s="15">
        <f t="shared" si="3"/>
        <v>7864</v>
      </c>
      <c r="AU9" s="15">
        <v>0</v>
      </c>
      <c r="AV9" s="15">
        <f t="shared" si="0"/>
        <v>7864</v>
      </c>
      <c r="AW9" s="15">
        <v>164.78</v>
      </c>
      <c r="AX9" s="20">
        <f t="shared" si="4"/>
        <v>1295829.92</v>
      </c>
      <c r="AZ9" s="18"/>
    </row>
    <row r="10" spans="1:52" ht="48.75" customHeight="1">
      <c r="A10" s="19">
        <v>7</v>
      </c>
      <c r="B10" s="24" t="s">
        <v>10</v>
      </c>
      <c r="C10" s="31" t="s">
        <v>65</v>
      </c>
      <c r="D10" s="1"/>
      <c r="E10" s="1"/>
      <c r="F10" s="1">
        <v>10</v>
      </c>
      <c r="G10" s="1">
        <v>500</v>
      </c>
      <c r="H10" s="2">
        <v>50</v>
      </c>
      <c r="I10" s="36"/>
      <c r="J10" s="1"/>
      <c r="K10" s="1"/>
      <c r="L10" s="1">
        <v>100</v>
      </c>
      <c r="M10" s="1"/>
      <c r="N10" s="1">
        <v>100</v>
      </c>
      <c r="O10" s="1">
        <v>10</v>
      </c>
      <c r="P10" s="1"/>
      <c r="Q10" s="1">
        <v>10</v>
      </c>
      <c r="R10" s="1">
        <v>50</v>
      </c>
      <c r="S10" s="1">
        <v>5000</v>
      </c>
      <c r="T10" s="1"/>
      <c r="U10" s="1">
        <v>30</v>
      </c>
      <c r="V10" s="1"/>
      <c r="W10" s="1">
        <v>100</v>
      </c>
      <c r="X10" s="1"/>
      <c r="Y10" s="1">
        <v>20</v>
      </c>
      <c r="Z10" s="1"/>
      <c r="AA10" s="1">
        <v>200</v>
      </c>
      <c r="AB10" s="1"/>
      <c r="AC10" s="1"/>
      <c r="AD10" s="1">
        <v>100</v>
      </c>
      <c r="AE10" s="1"/>
      <c r="AF10" s="1"/>
      <c r="AG10" s="1"/>
      <c r="AH10" s="1"/>
      <c r="AI10" s="1"/>
      <c r="AJ10" s="1"/>
      <c r="AK10" s="8"/>
      <c r="AL10" s="1">
        <v>1000</v>
      </c>
      <c r="AM10" s="1">
        <v>250</v>
      </c>
      <c r="AN10" s="1"/>
      <c r="AO10" s="1">
        <v>500</v>
      </c>
      <c r="AP10" s="1">
        <v>100</v>
      </c>
      <c r="AQ10" s="1">
        <v>250</v>
      </c>
      <c r="AR10" s="1">
        <v>500</v>
      </c>
      <c r="AS10" s="1">
        <v>1000</v>
      </c>
      <c r="AT10" s="15">
        <f>SUM(D10:AS10)</f>
        <v>9880</v>
      </c>
      <c r="AU10" s="15">
        <v>0</v>
      </c>
      <c r="AV10" s="15">
        <f t="shared" si="0"/>
        <v>9880</v>
      </c>
      <c r="AW10" s="15">
        <v>27.11</v>
      </c>
      <c r="AX10" s="20">
        <f t="shared" si="4"/>
        <v>267846.8</v>
      </c>
      <c r="AZ10" s="18"/>
    </row>
    <row r="11" spans="1:52" ht="35.25" customHeight="1">
      <c r="A11" s="19">
        <v>8</v>
      </c>
      <c r="B11" s="24" t="s">
        <v>11</v>
      </c>
      <c r="C11" s="31" t="s">
        <v>12</v>
      </c>
      <c r="D11" s="1"/>
      <c r="E11" s="1">
        <v>50</v>
      </c>
      <c r="F11" s="1">
        <v>10</v>
      </c>
      <c r="G11" s="1"/>
      <c r="H11" s="2">
        <v>100</v>
      </c>
      <c r="I11" s="36">
        <v>40</v>
      </c>
      <c r="J11" s="1"/>
      <c r="K11" s="1">
        <v>100</v>
      </c>
      <c r="L11" s="1"/>
      <c r="M11" s="1"/>
      <c r="N11" s="1"/>
      <c r="O11" s="1">
        <v>200</v>
      </c>
      <c r="P11" s="1"/>
      <c r="Q11" s="1"/>
      <c r="R11" s="1"/>
      <c r="S11" s="1">
        <v>1000</v>
      </c>
      <c r="T11" s="1"/>
      <c r="U11" s="1">
        <v>365</v>
      </c>
      <c r="V11" s="1"/>
      <c r="W11" s="1"/>
      <c r="X11" s="1"/>
      <c r="Y11" s="1">
        <v>20</v>
      </c>
      <c r="Z11" s="1"/>
      <c r="AA11" s="1">
        <v>300</v>
      </c>
      <c r="AB11" s="1"/>
      <c r="AC11" s="11">
        <v>5000</v>
      </c>
      <c r="AD11" s="1">
        <v>3500</v>
      </c>
      <c r="AE11" s="1"/>
      <c r="AF11" s="1"/>
      <c r="AG11" s="1"/>
      <c r="AH11" s="1"/>
      <c r="AI11" s="1"/>
      <c r="AJ11" s="1"/>
      <c r="AK11" s="8"/>
      <c r="AL11" s="1"/>
      <c r="AM11" s="1">
        <v>200</v>
      </c>
      <c r="AN11" s="1"/>
      <c r="AO11" s="1">
        <v>20</v>
      </c>
      <c r="AP11" s="1">
        <v>1300</v>
      </c>
      <c r="AQ11" s="1">
        <v>500</v>
      </c>
      <c r="AR11" s="1"/>
      <c r="AS11" s="37"/>
      <c r="AT11" s="15">
        <v>19930</v>
      </c>
      <c r="AU11" s="15">
        <v>0</v>
      </c>
      <c r="AV11" s="15">
        <f t="shared" ref="AV11:AV14" si="5">AT11-AU11</f>
        <v>19930</v>
      </c>
      <c r="AW11" s="15">
        <v>6.91</v>
      </c>
      <c r="AX11" s="20">
        <f t="shared" si="4"/>
        <v>137716.29999999999</v>
      </c>
      <c r="AZ11" s="18"/>
    </row>
    <row r="12" spans="1:52" ht="63.75" customHeight="1">
      <c r="A12" s="19">
        <v>9</v>
      </c>
      <c r="B12" s="28" t="s">
        <v>13</v>
      </c>
      <c r="C12" s="32" t="s">
        <v>68</v>
      </c>
      <c r="D12" s="26"/>
      <c r="E12" s="26"/>
      <c r="F12" s="26"/>
      <c r="G12" s="26"/>
      <c r="H12" s="23"/>
      <c r="I12" s="38"/>
      <c r="J12" s="26"/>
      <c r="K12" s="26"/>
      <c r="L12" s="26"/>
      <c r="M12" s="26"/>
      <c r="N12" s="26"/>
      <c r="O12" s="26"/>
      <c r="P12" s="26"/>
      <c r="Q12" s="26"/>
      <c r="R12" s="26"/>
      <c r="S12" s="26">
        <v>50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6">
        <v>1000</v>
      </c>
      <c r="AM12" s="26"/>
      <c r="AN12" s="26"/>
      <c r="AO12" s="26"/>
      <c r="AP12" s="26"/>
      <c r="AQ12" s="26"/>
      <c r="AR12" s="26">
        <v>200</v>
      </c>
      <c r="AS12" s="26">
        <v>200</v>
      </c>
      <c r="AT12" s="22">
        <f>SUM(D12:AS12)</f>
        <v>1450</v>
      </c>
      <c r="AU12" s="15">
        <v>0</v>
      </c>
      <c r="AV12" s="15">
        <f t="shared" si="5"/>
        <v>1450</v>
      </c>
      <c r="AW12" s="15">
        <v>155.33000000000001</v>
      </c>
      <c r="AX12" s="20">
        <f t="shared" ref="AX12" si="6">AT12*AW12</f>
        <v>225228.50000000003</v>
      </c>
      <c r="AZ12" s="18"/>
    </row>
    <row r="13" spans="1:52" ht="38.25" customHeight="1">
      <c r="A13" s="19">
        <v>10</v>
      </c>
      <c r="B13" s="24" t="s">
        <v>14</v>
      </c>
      <c r="C13" s="31" t="s">
        <v>69</v>
      </c>
      <c r="D13" s="1"/>
      <c r="E13" s="1">
        <v>80</v>
      </c>
      <c r="F13" s="1">
        <v>20</v>
      </c>
      <c r="G13" s="1">
        <v>150</v>
      </c>
      <c r="H13" s="10">
        <v>60</v>
      </c>
      <c r="I13" s="36">
        <v>20</v>
      </c>
      <c r="J13" s="1">
        <v>100</v>
      </c>
      <c r="K13" s="1">
        <v>30</v>
      </c>
      <c r="L13" s="1">
        <v>40</v>
      </c>
      <c r="M13" s="1">
        <v>2</v>
      </c>
      <c r="N13" s="1">
        <v>1300</v>
      </c>
      <c r="O13" s="1">
        <v>40</v>
      </c>
      <c r="P13" s="1"/>
      <c r="Q13" s="1"/>
      <c r="R13" s="1">
        <v>35</v>
      </c>
      <c r="S13" s="1">
        <v>500</v>
      </c>
      <c r="T13" s="1">
        <v>160</v>
      </c>
      <c r="U13" s="1"/>
      <c r="V13" s="1"/>
      <c r="W13" s="1">
        <v>1000</v>
      </c>
      <c r="X13" s="1"/>
      <c r="Y13" s="1">
        <v>200</v>
      </c>
      <c r="Z13" s="1"/>
      <c r="AA13" s="1"/>
      <c r="AB13" s="1"/>
      <c r="AC13" s="1"/>
      <c r="AD13" s="1">
        <v>200</v>
      </c>
      <c r="AE13" s="1"/>
      <c r="AF13" s="1"/>
      <c r="AG13" s="1"/>
      <c r="AH13" s="1">
        <v>1000</v>
      </c>
      <c r="AI13" s="1">
        <v>300</v>
      </c>
      <c r="AJ13" s="1">
        <v>100</v>
      </c>
      <c r="AK13" s="8">
        <v>1000</v>
      </c>
      <c r="AL13" s="1">
        <v>500</v>
      </c>
      <c r="AM13" s="1">
        <v>250</v>
      </c>
      <c r="AN13" s="1">
        <v>100</v>
      </c>
      <c r="AO13" s="1">
        <v>200</v>
      </c>
      <c r="AP13" s="1">
        <v>300</v>
      </c>
      <c r="AQ13" s="1">
        <v>100</v>
      </c>
      <c r="AR13" s="1">
        <v>700</v>
      </c>
      <c r="AS13" s="1">
        <v>350</v>
      </c>
      <c r="AT13" s="15">
        <v>4870</v>
      </c>
      <c r="AU13" s="15">
        <v>0</v>
      </c>
      <c r="AV13" s="15">
        <f t="shared" si="5"/>
        <v>4870</v>
      </c>
      <c r="AW13" s="15">
        <v>18.309999999999999</v>
      </c>
      <c r="AX13" s="20">
        <f t="shared" ref="AX13:AX14" si="7">AT13*AW13</f>
        <v>89169.7</v>
      </c>
      <c r="AZ13" s="18"/>
    </row>
    <row r="14" spans="1:52" ht="101.25" customHeight="1">
      <c r="A14" s="19">
        <v>11</v>
      </c>
      <c r="B14" s="28" t="s">
        <v>15</v>
      </c>
      <c r="C14" s="29" t="s">
        <v>66</v>
      </c>
      <c r="D14" s="3"/>
      <c r="E14" s="3">
        <v>30</v>
      </c>
      <c r="F14" s="3"/>
      <c r="G14" s="3"/>
      <c r="H14" s="2">
        <v>50</v>
      </c>
      <c r="I14" s="34">
        <v>100</v>
      </c>
      <c r="J14" s="3"/>
      <c r="K14" s="3">
        <v>150</v>
      </c>
      <c r="L14" s="3">
        <v>400</v>
      </c>
      <c r="M14" s="3"/>
      <c r="N14" s="3">
        <v>50</v>
      </c>
      <c r="O14" s="3"/>
      <c r="P14" s="3">
        <v>60</v>
      </c>
      <c r="Q14" s="3"/>
      <c r="R14" s="3">
        <v>120</v>
      </c>
      <c r="S14" s="3">
        <v>500</v>
      </c>
      <c r="T14" s="3"/>
      <c r="U14" s="3">
        <v>10</v>
      </c>
      <c r="V14" s="3"/>
      <c r="W14" s="3">
        <v>500</v>
      </c>
      <c r="X14" s="3"/>
      <c r="Y14" s="3"/>
      <c r="Z14" s="3"/>
      <c r="AA14" s="3">
        <v>200</v>
      </c>
      <c r="AB14" s="3"/>
      <c r="AC14" s="3"/>
      <c r="AD14" s="3">
        <v>600</v>
      </c>
      <c r="AE14" s="3"/>
      <c r="AF14" s="3"/>
      <c r="AG14" s="3"/>
      <c r="AH14" s="3"/>
      <c r="AI14" s="3">
        <v>100</v>
      </c>
      <c r="AJ14" s="3"/>
      <c r="AK14" s="9"/>
      <c r="AL14" s="3">
        <v>200</v>
      </c>
      <c r="AM14" s="3">
        <v>40</v>
      </c>
      <c r="AN14" s="3"/>
      <c r="AO14" s="3">
        <v>1000</v>
      </c>
      <c r="AP14" s="3">
        <v>600</v>
      </c>
      <c r="AQ14" s="3">
        <v>2000</v>
      </c>
      <c r="AR14" s="3">
        <v>600</v>
      </c>
      <c r="AS14" s="3">
        <v>500</v>
      </c>
      <c r="AT14" s="15">
        <f t="shared" ref="AT14" si="8">SUM(D14:AS14)</f>
        <v>7810</v>
      </c>
      <c r="AU14" s="15">
        <v>0</v>
      </c>
      <c r="AV14" s="15">
        <f t="shared" si="5"/>
        <v>7810</v>
      </c>
      <c r="AW14" s="15">
        <v>116.19</v>
      </c>
      <c r="AX14" s="20">
        <f t="shared" si="7"/>
        <v>907443.9</v>
      </c>
      <c r="AZ14" s="18"/>
    </row>
    <row r="15" spans="1:52" ht="33" customHeight="1">
      <c r="A15" s="39" t="s">
        <v>59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44">
        <f>SUM(AX4:AX14)</f>
        <v>8132864.5700000003</v>
      </c>
      <c r="AZ15" s="18"/>
    </row>
    <row r="16" spans="1:52" ht="3" customHeight="1">
      <c r="A16" s="13"/>
      <c r="B16" s="14"/>
    </row>
  </sheetData>
  <mergeCells count="2">
    <mergeCell ref="A1:AZ2"/>
    <mergeCell ref="A15:AW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2023-01-19T09:15:14Z</cp:lastPrinted>
  <dcterms:created xsi:type="dcterms:W3CDTF">2022-11-30T09:03:38Z</dcterms:created>
  <dcterms:modified xsi:type="dcterms:W3CDTF">2023-01-19T09:17:21Z</dcterms:modified>
</cp:coreProperties>
</file>