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ото кипр дача\FLASH DRIVE\Відкриті торги 2023 з особливостями\2220 реагенти\Реактиви Генетика загальний кошторис  (2700000,00)\Реагенти амінокислоти 6 найменувань  220000,00\"/>
    </mc:Choice>
  </mc:AlternateContent>
  <xr:revisionPtr revIDLastSave="0" documentId="8_{B35F39F8-7287-4BE4-9370-47AAE9CE9E38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Аркуш1" sheetId="2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8" i="2" l="1"/>
  <c r="L8" i="2" s="1"/>
  <c r="K9" i="2"/>
  <c r="L9" i="2" s="1"/>
  <c r="K10" i="2"/>
  <c r="L10" i="2" s="1"/>
  <c r="K11" i="2"/>
  <c r="L11" i="2" s="1"/>
  <c r="K12" i="2"/>
  <c r="L12" i="2" s="1"/>
  <c r="K7" i="2"/>
  <c r="L7" i="2" s="1"/>
  <c r="J8" i="2"/>
  <c r="J9" i="2"/>
  <c r="J10" i="2"/>
  <c r="J11" i="2"/>
  <c r="J12" i="2"/>
  <c r="J7" i="2"/>
  <c r="J13" i="2" s="1"/>
  <c r="H8" i="2"/>
  <c r="H9" i="2"/>
  <c r="H10" i="2"/>
  <c r="H11" i="2"/>
  <c r="H12" i="2"/>
  <c r="H7" i="2"/>
  <c r="H13" i="2" l="1"/>
  <c r="L13" i="2"/>
</calcChain>
</file>

<file path=xl/sharedStrings.xml><?xml version="1.0" encoding="utf-8"?>
<sst xmlns="http://schemas.openxmlformats.org/spreadsheetml/2006/main" count="47" uniqueCount="43">
  <si>
    <t>Загальна к-сть упак.</t>
  </si>
  <si>
    <t>МТВ</t>
  </si>
  <si>
    <t>Сума 1, грн</t>
  </si>
  <si>
    <t>Сума 2, грн</t>
  </si>
  <si>
    <t>Загалом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</si>
  <si>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</si>
  <si>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</si>
  <si>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</si>
  <si>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</si>
  <si>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</si>
  <si>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</si>
  <si>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</si>
  <si>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</si>
  <si>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</si>
  <si>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</si>
  <si>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</si>
  <si>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</si>
  <si>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Найменування ( согласно запроса покупателя)</t>
  </si>
  <si>
    <t>Коди НК</t>
  </si>
  <si>
    <t>Одиниця виміру</t>
  </si>
  <si>
    <t>Ціна 1, грн</t>
  </si>
  <si>
    <t>Ціна2 за од.,грн</t>
  </si>
  <si>
    <t>Ціна середня</t>
  </si>
  <si>
    <t>сума середня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</si>
  <si>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</t>
  </si>
  <si>
    <t>Заст. Генерального директора з економічних питань</t>
  </si>
  <si>
    <t>Наталія МИРУТА</t>
  </si>
  <si>
    <t xml:space="preserve">     Медичні матеріали - код ДК 021:2015 –33190000-8 - Медичне обладнання та вироби медичного призначення різні (генетика бюджет)</t>
  </si>
  <si>
    <t>АМІНОКИСЛОТИ, аналітичний стандарт, 10X1МЛ</t>
  </si>
  <si>
    <t>Колонка  Gemini 3µm C6-Phenyl 110A, LC column150 X 2.0 MM (Phenomenex, Torrance, CA)</t>
  </si>
  <si>
    <r>
      <t xml:space="preserve">Колонка Kinetex Biphenil column 2,6 </t>
    </r>
    <r>
      <rPr>
        <sz val="12"/>
        <color theme="1"/>
        <rFont val="Calibri"/>
        <family val="2"/>
        <charset val="204"/>
      </rPr>
      <t>µm 100x2,1 mm (Phenomenex, Torrance, CA)</t>
    </r>
  </si>
  <si>
    <t>Колонка Kinetex C8, 50x2,1 mm,  2,6 µm  (Phenomenex, Torrance, CA)</t>
  </si>
  <si>
    <t>шт</t>
  </si>
  <si>
    <t>Реагент Sigmatrix Urine Diluent, synthetic // Sigmatrix Urinе Diluent, synthetic, 50МЛ</t>
  </si>
  <si>
    <t>Набір</t>
  </si>
  <si>
    <t>ГІДРОГЕН ХЛОРИД - БУТАНОЛЬНИЙ РЕАГЕНТ (5-10%) [ДЛЯ ЕТЕРИФІКАЦІЇ], 10Х1МЛ</t>
  </si>
  <si>
    <t>Об’єм: 10 мл
До складу входять в концентрації 2,5 мкмоль на мл у 0,1 N HCl: 
• L-аланін
• Хлористий амоній
• L-аргінін
• L-аспарагінова кислота
• L-глутамінова кислота
• Гліцин
• L-гістидин
• L-Ізолейцин
• L-лейцин
• L-лізин
• L-метіонін
• L-фенілаланін
• L-пролін
• L-серин
• L-треонін
• L-тирозин
• L-Валін;
В концентрації 1,25 мкмоль / мл:
• L-цистин.
Температура зберігання: в межах 2-8°C</t>
  </si>
  <si>
    <t>Стаціонарна фаза:  C6-зв’язаний феніл із TMS
блокуванням
Тверда основа: пористий органокремнезем
Метод розділення: хроматографія обернених фаз
Розмір частинок (мкм) - 3,5
Розмір пор (Å) - 110
Площа (кв. м/г) - 375
Вуглецеве навантаження (%) – не гірше, ніж 12
Стабільність pH: не гірше, ніж 1,0-12,0
Розміри колонки: 150 х 2.0 мм</t>
  </si>
  <si>
    <t>Стаціонарна фаза: біфеніл з кінцевим TMS блокуванням
Тверда основа: ядро-оболонка кремнезем
Метод розділення: хроматографія обернених фаз
Розмір частинок (мкм) - 2,6
Розмір пор (Å) - 110
Площа (кв. м/г) - 200
Ефективне вуглецеве навантаження: 11 %
Стабільність pH: не гірше 1,5-8,5
Розміри колонки: 100 х 2.1 мм</t>
  </si>
  <si>
    <t>Стаціонарна фаза: C8 з TMS блокуванням
Тверда основа: ядро-оболонка кремнезем
Метод розділення: хроматографія обернених фаз
Розмір частинок (мкм) - 2,6
Розмір пор (Å) - 100
Площа (кв. м/г) - 200
Ефективне вуглецеве навантаження: 8 %
Стабільність pH: не гірше 1,5-8,5
Розмір колонки: 50 х 2.1 мм</t>
  </si>
  <si>
    <t>Об’єм: 100 мл
Концентрація Соляної кислоти в розчині – не більше 15% в 1-бутанолі</t>
  </si>
  <si>
    <t>Об’єм: 50 мл
Значення рН: в межах 6.5 – 7.2
Кондуктивність: 16 000 – 19 000 umhos/cm
Температура зберігання: в межах 2-8°C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</si>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</sst>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#,##0.00_ ;[Red]\-#,##0.00,"/>
  </numFmts>
  <fonts count="16" x14ac:knownFonts="1">
    <font>
      <sz val="10"/>
      <color rgb="FF000000"/>
      <name val="Arial"/>
      <charset val="1"/>
    </font>
    <font>
      <b/>
      <sz val="14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4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Звичайний" xfId="0" builtinId="0"/>
    <cellStyle name="Звичайни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zoomScale="57" zoomScaleNormal="57" workbookViewId="0">
      <selection activeCell="D6" sqref="D6"/>
    </sheetView>
  </sheetViews>
  <sheetFormatPr defaultColWidth="11.42578125" defaultRowHeight="15.75" x14ac:dyDescent="0.25"/>
  <cols>
    <col min="1" max="1" width="3.7109375" style="6" customWidth="1"/>
    <col min="2" max="2" width="29.7109375" style="16" customWidth="1"/>
    <col min="3" max="3" width="20.28515625" style="33" customWidth="1"/>
    <col min="4" max="4" width="75.85546875" style="52" customWidth="1"/>
    <col min="5" max="5" width="10.5703125" style="53" customWidth="1"/>
    <col min="6" max="6" width="14.140625" style="34" customWidth="1"/>
    <col min="7" max="7" width="14.85546875" style="6" customWidth="1"/>
    <col min="8" max="8" width="17.5703125" style="6" customWidth="1"/>
    <col min="9" max="9" width="14" style="6" customWidth="1"/>
    <col min="10" max="10" width="17.7109375" style="6" customWidth="1"/>
    <col min="11" max="11" width="14.85546875" style="6" customWidth="1"/>
    <col min="12" max="12" width="18.140625" style="6" customWidth="1"/>
    <col min="13" max="15" width="11.42578125" style="1"/>
    <col min="16" max="16" width="52" style="18" customWidth="1"/>
    <col min="17" max="18" width="11.42578125" style="1"/>
    <col min="19" max="19" width="77.85546875" style="18" customWidth="1"/>
    <col min="20" max="16384" width="11.42578125" style="1"/>
  </cols>
  <sheetData>
    <row r="1" spans="1:19" ht="25.5" x14ac:dyDescent="0.25">
      <c r="B1" s="59" t="s">
        <v>42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9" s="15" customFormat="1" x14ac:dyDescent="0.25">
      <c r="A2" s="4"/>
      <c r="B2" s="24"/>
      <c r="C2" s="56" t="s">
        <v>24</v>
      </c>
      <c r="D2" s="56"/>
      <c r="E2" s="56"/>
      <c r="F2" s="56"/>
      <c r="G2" s="56"/>
      <c r="H2" s="56"/>
      <c r="I2" s="56"/>
      <c r="J2" s="4"/>
      <c r="K2" s="5"/>
      <c r="L2" s="5"/>
      <c r="P2" s="17"/>
      <c r="S2" s="17"/>
    </row>
    <row r="3" spans="1:19" s="15" customFormat="1" x14ac:dyDescent="0.25">
      <c r="A3" s="4"/>
      <c r="B3" s="24"/>
      <c r="C3" s="56"/>
      <c r="D3" s="56"/>
      <c r="E3" s="56"/>
      <c r="F3" s="56"/>
      <c r="G3" s="56"/>
      <c r="H3" s="56"/>
      <c r="I3" s="56"/>
      <c r="J3" s="4"/>
      <c r="K3" s="5"/>
      <c r="L3" s="5"/>
      <c r="P3" s="17"/>
      <c r="S3" s="17"/>
    </row>
    <row r="4" spans="1:19" s="15" customFormat="1" x14ac:dyDescent="0.25">
      <c r="A4" s="4"/>
      <c r="B4" s="24"/>
      <c r="C4" s="56"/>
      <c r="D4" s="56"/>
      <c r="E4" s="56"/>
      <c r="F4" s="56"/>
      <c r="G4" s="56"/>
      <c r="H4" s="56"/>
      <c r="I4" s="56"/>
      <c r="J4" s="4"/>
      <c r="K4" s="5"/>
      <c r="L4" s="5"/>
      <c r="P4" s="17"/>
      <c r="S4" s="17"/>
    </row>
    <row r="5" spans="1:19" x14ac:dyDescent="0.25">
      <c r="C5" s="58" t="s">
        <v>27</v>
      </c>
      <c r="D5" s="58"/>
      <c r="E5" s="58"/>
      <c r="F5" s="58"/>
      <c r="G5" s="58"/>
      <c r="H5" s="58"/>
      <c r="I5" s="58"/>
    </row>
    <row r="6" spans="1:19" ht="31.5" x14ac:dyDescent="0.25">
      <c r="A6" s="14"/>
      <c r="B6" s="25" t="s">
        <v>17</v>
      </c>
      <c r="C6" s="26" t="s">
        <v>18</v>
      </c>
      <c r="D6" s="40" t="s">
        <v>1</v>
      </c>
      <c r="E6" s="40" t="s">
        <v>19</v>
      </c>
      <c r="F6" s="27" t="s">
        <v>0</v>
      </c>
      <c r="G6" s="2" t="s">
        <v>20</v>
      </c>
      <c r="H6" s="7" t="s">
        <v>2</v>
      </c>
      <c r="I6" s="2" t="s">
        <v>21</v>
      </c>
      <c r="J6" s="7" t="s">
        <v>3</v>
      </c>
      <c r="K6" s="2" t="s">
        <v>22</v>
      </c>
      <c r="L6" s="2" t="s">
        <v>23</v>
      </c>
    </row>
    <row r="7" spans="1:19" ht="346.5" x14ac:dyDescent="0.25">
      <c r="A7" s="14">
        <v>1</v>
      </c>
      <c r="B7" s="39" t="s">
        <v>28</v>
      </c>
      <c r="C7" s="11">
        <v>62019</v>
      </c>
      <c r="D7" s="41" t="s">
        <v>36</v>
      </c>
      <c r="E7" s="42" t="s">
        <v>32</v>
      </c>
      <c r="F7" s="28">
        <v>1</v>
      </c>
      <c r="G7" s="8">
        <v>12360</v>
      </c>
      <c r="H7" s="9">
        <f>G7*F7</f>
        <v>12360</v>
      </c>
      <c r="I7" s="10">
        <v>12360</v>
      </c>
      <c r="J7" s="10">
        <f>I7*F7</f>
        <v>12360</v>
      </c>
      <c r="K7" s="10">
        <f>(G7+I7)/2</f>
        <v>12360</v>
      </c>
      <c r="L7" s="10">
        <f>K7*F7</f>
        <v>12360</v>
      </c>
      <c r="O7" s="16"/>
    </row>
    <row r="8" spans="1:19" ht="187.5" x14ac:dyDescent="0.25">
      <c r="A8" s="14">
        <v>2</v>
      </c>
      <c r="B8" s="37" t="s">
        <v>29</v>
      </c>
      <c r="C8" s="11">
        <v>44407</v>
      </c>
      <c r="D8" s="43" t="s">
        <v>37</v>
      </c>
      <c r="E8" s="44" t="s">
        <v>32</v>
      </c>
      <c r="F8" s="28">
        <v>1</v>
      </c>
      <c r="G8" s="8">
        <v>50000</v>
      </c>
      <c r="H8" s="9">
        <f t="shared" ref="H8:H12" si="0">G8*F8</f>
        <v>50000</v>
      </c>
      <c r="I8" s="10">
        <v>49005</v>
      </c>
      <c r="J8" s="10">
        <f t="shared" ref="J8:J12" si="1">I8*F8</f>
        <v>49005</v>
      </c>
      <c r="K8" s="10">
        <f t="shared" ref="K8:K12" si="2">(G8+I8)/2</f>
        <v>49502.5</v>
      </c>
      <c r="L8" s="10">
        <f t="shared" ref="L8:L12" si="3">K8*F8</f>
        <v>49502.5</v>
      </c>
      <c r="O8" s="16"/>
    </row>
    <row r="9" spans="1:19" ht="168.75" x14ac:dyDescent="0.25">
      <c r="A9" s="14">
        <v>3</v>
      </c>
      <c r="B9" s="37" t="s">
        <v>30</v>
      </c>
      <c r="C9" s="11">
        <v>44407</v>
      </c>
      <c r="D9" s="43" t="s">
        <v>38</v>
      </c>
      <c r="E9" s="44" t="s">
        <v>32</v>
      </c>
      <c r="F9" s="28">
        <v>1</v>
      </c>
      <c r="G9" s="8">
        <v>50000</v>
      </c>
      <c r="H9" s="9">
        <f t="shared" si="0"/>
        <v>50000</v>
      </c>
      <c r="I9" s="10">
        <v>40000</v>
      </c>
      <c r="J9" s="10">
        <f t="shared" si="1"/>
        <v>40000</v>
      </c>
      <c r="K9" s="10">
        <f t="shared" si="2"/>
        <v>45000</v>
      </c>
      <c r="L9" s="10">
        <f t="shared" si="3"/>
        <v>45000</v>
      </c>
      <c r="O9" s="16"/>
      <c r="Q9" s="38"/>
    </row>
    <row r="10" spans="1:19" ht="168.75" x14ac:dyDescent="0.25">
      <c r="A10" s="14">
        <v>4</v>
      </c>
      <c r="B10" s="37" t="s">
        <v>31</v>
      </c>
      <c r="C10" s="11">
        <v>44407</v>
      </c>
      <c r="D10" s="43" t="s">
        <v>39</v>
      </c>
      <c r="E10" s="44" t="s">
        <v>32</v>
      </c>
      <c r="F10" s="28">
        <v>1</v>
      </c>
      <c r="G10" s="8">
        <v>37000</v>
      </c>
      <c r="H10" s="9">
        <f t="shared" si="0"/>
        <v>37000</v>
      </c>
      <c r="I10" s="10">
        <v>37000</v>
      </c>
      <c r="J10" s="10">
        <f t="shared" si="1"/>
        <v>37000</v>
      </c>
      <c r="K10" s="10">
        <f t="shared" si="2"/>
        <v>37000</v>
      </c>
      <c r="L10" s="10">
        <f t="shared" si="3"/>
        <v>37000</v>
      </c>
      <c r="O10" s="16"/>
    </row>
    <row r="11" spans="1:19" ht="63" x14ac:dyDescent="0.25">
      <c r="A11" s="14">
        <v>5</v>
      </c>
      <c r="B11" s="35" t="s">
        <v>35</v>
      </c>
      <c r="C11" s="11">
        <v>62019</v>
      </c>
      <c r="D11" s="45" t="s">
        <v>40</v>
      </c>
      <c r="E11" s="42" t="s">
        <v>34</v>
      </c>
      <c r="F11" s="28">
        <v>10</v>
      </c>
      <c r="G11" s="8">
        <v>6500</v>
      </c>
      <c r="H11" s="9">
        <f t="shared" si="0"/>
        <v>65000</v>
      </c>
      <c r="I11" s="10">
        <v>4875</v>
      </c>
      <c r="J11" s="10">
        <f t="shared" si="1"/>
        <v>48750</v>
      </c>
      <c r="K11" s="10">
        <f t="shared" si="2"/>
        <v>5687.5</v>
      </c>
      <c r="L11" s="10">
        <f t="shared" si="3"/>
        <v>56875</v>
      </c>
      <c r="O11" s="16"/>
      <c r="P11" s="16"/>
    </row>
    <row r="12" spans="1:19" ht="63" x14ac:dyDescent="0.25">
      <c r="A12" s="14">
        <v>6</v>
      </c>
      <c r="B12" s="36" t="s">
        <v>33</v>
      </c>
      <c r="C12" s="11">
        <v>62019</v>
      </c>
      <c r="D12" s="46" t="s">
        <v>41</v>
      </c>
      <c r="E12" s="42" t="s">
        <v>32</v>
      </c>
      <c r="F12" s="28">
        <v>10</v>
      </c>
      <c r="G12" s="8">
        <v>5000</v>
      </c>
      <c r="H12" s="9">
        <f t="shared" si="0"/>
        <v>50000</v>
      </c>
      <c r="I12" s="10">
        <v>2000</v>
      </c>
      <c r="J12" s="10">
        <f t="shared" si="1"/>
        <v>20000</v>
      </c>
      <c r="K12" s="10">
        <f t="shared" si="2"/>
        <v>3500</v>
      </c>
      <c r="L12" s="10">
        <f t="shared" si="3"/>
        <v>35000</v>
      </c>
    </row>
    <row r="13" spans="1:19" s="22" customFormat="1" ht="18.75" x14ac:dyDescent="0.3">
      <c r="A13" s="19"/>
      <c r="B13" s="29" t="s">
        <v>4</v>
      </c>
      <c r="C13" s="30"/>
      <c r="D13" s="47"/>
      <c r="E13" s="48"/>
      <c r="F13" s="31"/>
      <c r="G13" s="19"/>
      <c r="H13" s="20">
        <f>SUM(H7:H12)</f>
        <v>264360</v>
      </c>
      <c r="I13" s="19"/>
      <c r="J13" s="21">
        <f>SUM(J7:J12)</f>
        <v>207115</v>
      </c>
      <c r="K13" s="19"/>
      <c r="L13" s="21">
        <f>SUM(L7:L12)</f>
        <v>235737.5</v>
      </c>
      <c r="P13" s="23"/>
      <c r="S13" s="23"/>
    </row>
    <row r="15" spans="1:19" s="15" customFormat="1" ht="18.75" x14ac:dyDescent="0.25">
      <c r="A15" s="4"/>
      <c r="B15" s="32" t="s">
        <v>5</v>
      </c>
      <c r="C15" s="13"/>
      <c r="D15" s="49"/>
      <c r="E15" s="50"/>
      <c r="F15" s="34"/>
      <c r="G15" s="3"/>
      <c r="H15" s="3"/>
      <c r="I15" s="3"/>
      <c r="J15" s="3"/>
      <c r="K15" s="4"/>
      <c r="L15" s="5"/>
      <c r="P15" s="17"/>
      <c r="S15" s="17"/>
    </row>
    <row r="16" spans="1:19" s="15" customFormat="1" ht="18.75" x14ac:dyDescent="0.25">
      <c r="A16" s="4"/>
      <c r="B16" s="57" t="s">
        <v>6</v>
      </c>
      <c r="C16" s="57"/>
      <c r="D16" s="57"/>
      <c r="E16" s="51"/>
      <c r="F16" s="34"/>
      <c r="G16" s="3"/>
      <c r="H16" s="3"/>
      <c r="I16" s="55" t="s">
        <v>7</v>
      </c>
      <c r="J16" s="55"/>
      <c r="K16" s="4"/>
      <c r="L16" s="5"/>
      <c r="P16" s="17"/>
      <c r="S16" s="17"/>
    </row>
    <row r="17" spans="1:19" s="15" customFormat="1" ht="18.75" x14ac:dyDescent="0.25">
      <c r="A17" s="4"/>
      <c r="B17" s="32"/>
      <c r="C17" s="13"/>
      <c r="D17" s="49"/>
      <c r="E17" s="50"/>
      <c r="F17" s="34"/>
      <c r="G17" s="3"/>
      <c r="H17" s="3"/>
      <c r="I17" s="3"/>
      <c r="J17" s="3"/>
      <c r="K17" s="4"/>
      <c r="L17" s="5"/>
      <c r="P17" s="17"/>
      <c r="S17" s="17"/>
    </row>
    <row r="18" spans="1:19" s="15" customFormat="1" ht="18.75" x14ac:dyDescent="0.25">
      <c r="A18" s="4"/>
      <c r="B18" s="32" t="s">
        <v>8</v>
      </c>
      <c r="C18" s="13"/>
      <c r="D18" s="49"/>
      <c r="E18" s="50"/>
      <c r="F18" s="34"/>
      <c r="G18" s="3"/>
      <c r="H18" s="3"/>
      <c r="I18" s="3"/>
      <c r="J18" s="12"/>
      <c r="K18" s="4"/>
      <c r="L18" s="5"/>
      <c r="P18" s="17"/>
      <c r="S18" s="17"/>
    </row>
    <row r="19" spans="1:19" s="15" customFormat="1" ht="48" customHeight="1" x14ac:dyDescent="0.25">
      <c r="A19" s="4"/>
      <c r="B19" s="32" t="s">
        <v>9</v>
      </c>
      <c r="C19" s="13"/>
      <c r="D19" s="49"/>
      <c r="E19" s="50"/>
      <c r="F19" s="34"/>
      <c r="G19" s="3"/>
      <c r="H19" s="3"/>
      <c r="I19" s="55" t="s">
        <v>10</v>
      </c>
      <c r="J19" s="55"/>
      <c r="K19" s="55"/>
      <c r="L19" s="55"/>
      <c r="P19" s="17"/>
      <c r="S19" s="17"/>
    </row>
    <row r="20" spans="1:19" s="15" customFormat="1" ht="37.5" customHeight="1" x14ac:dyDescent="0.25">
      <c r="A20" s="4"/>
      <c r="B20" s="57" t="s">
        <v>25</v>
      </c>
      <c r="C20" s="57"/>
      <c r="D20" s="57"/>
      <c r="E20" s="51"/>
      <c r="G20" s="3"/>
      <c r="H20" s="3"/>
      <c r="I20" s="55" t="s">
        <v>26</v>
      </c>
      <c r="J20" s="55"/>
      <c r="K20" s="55"/>
      <c r="L20" s="55"/>
    </row>
    <row r="21" spans="1:19" s="15" customFormat="1" ht="41.25" customHeight="1" x14ac:dyDescent="0.25">
      <c r="A21" s="4"/>
      <c r="B21" s="55" t="s">
        <v>11</v>
      </c>
      <c r="C21" s="55"/>
      <c r="D21" s="55"/>
      <c r="E21" s="55"/>
      <c r="F21" s="34"/>
      <c r="G21" s="3"/>
      <c r="H21" s="3"/>
      <c r="I21" s="55" t="s">
        <v>12</v>
      </c>
      <c r="J21" s="55"/>
      <c r="K21" s="55"/>
      <c r="L21" s="55"/>
      <c r="P21" s="17"/>
      <c r="S21" s="17"/>
    </row>
    <row r="22" spans="1:19" s="15" customFormat="1" ht="51.75" customHeight="1" x14ac:dyDescent="0.3">
      <c r="A22" s="4"/>
      <c r="B22" s="54" t="s">
        <v>13</v>
      </c>
      <c r="C22" s="54"/>
      <c r="D22" s="54"/>
      <c r="E22" s="54"/>
      <c r="F22" s="34"/>
      <c r="G22" s="3"/>
      <c r="H22" s="3"/>
      <c r="I22" s="55" t="s">
        <v>14</v>
      </c>
      <c r="J22" s="55"/>
      <c r="K22" s="55"/>
      <c r="L22" s="55"/>
      <c r="P22" s="17"/>
      <c r="S22" s="17"/>
    </row>
    <row r="23" spans="1:19" s="15" customFormat="1" ht="66" customHeight="1" x14ac:dyDescent="0.25">
      <c r="A23" s="4"/>
      <c r="B23" s="55" t="s">
        <v>15</v>
      </c>
      <c r="C23" s="55"/>
      <c r="D23" s="55"/>
      <c r="E23" s="50"/>
      <c r="F23" s="34"/>
      <c r="G23" s="3"/>
      <c r="H23" s="3"/>
      <c r="I23" s="55" t="s">
        <v>16</v>
      </c>
      <c r="J23" s="55"/>
      <c r="K23" s="55"/>
      <c r="L23" s="55"/>
      <c r="P23" s="17"/>
      <c r="S23" s="17"/>
    </row>
  </sheetData>
  <mergeCells count="14">
    <mergeCell ref="B1:L1"/>
    <mergeCell ref="B22:E22"/>
    <mergeCell ref="I22:L22"/>
    <mergeCell ref="B23:D23"/>
    <mergeCell ref="I23:L23"/>
    <mergeCell ref="C2:I4"/>
    <mergeCell ref="B16:D16"/>
    <mergeCell ref="I16:J16"/>
    <mergeCell ref="C5:I5"/>
    <mergeCell ref="I19:L19"/>
    <mergeCell ref="B20:D20"/>
    <mergeCell ref="I20:L20"/>
    <mergeCell ref="B21:E21"/>
    <mergeCell ref="I21:L21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2023-05-26T11:44:20Z</cp:lastPrinted>
  <dcterms:created xsi:type="dcterms:W3CDTF">2023-05-23T07:49:00Z</dcterms:created>
  <dcterms:modified xsi:type="dcterms:W3CDTF">2023-07-05T11:17:25Z</dcterms:modified>
  <dc:language>uk-UA</dc:language>
</cp:coreProperties>
</file>