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тендер Д.Д на 2 млн. 2023" sheetId="1" r:id="rId1"/>
  </sheets>
  <definedNames>
    <definedName name="_xlnm.Print_Area" localSheetId="0">'тендер Д.Д на 2 млн. 2023'!$A$2:$O$92</definedName>
    <definedName name="_xlnm.Print_Area" localSheetId="0">'тендер Д.Д на 2 млн. 2023'!$C$2:$O$92</definedName>
  </definedNames>
  <calcPr fullCalcOnLoad="1"/>
</workbook>
</file>

<file path=xl/sharedStrings.xml><?xml version="1.0" encoding="utf-8"?>
<sst xmlns="http://schemas.openxmlformats.org/spreadsheetml/2006/main" count="443" uniqueCount="220">
  <si>
    <t xml:space="preserve"> №з/п</t>
  </si>
  <si>
    <t>Назва реактиву, або еквівалент</t>
  </si>
  <si>
    <t>Од.вим.</t>
  </si>
  <si>
    <t>Загальна кількість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</si>
  <si>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</si>
  <si>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</si>
  <si>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</si>
  <si>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</si>
  <si>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 xml:space="preserve">НАЦІОНАЛЬНИЙ КЛАСИФІКАТОР УКРАЇНИ
Єдиний закупівельний словник ДК 021:2015 </t>
  </si>
  <si>
    <t>Відомості про державну реєстрацію/технічний регламент</t>
  </si>
  <si>
    <t>НАЦІОНАЛЬНИЙ КЛАСИФІКАТОР УКРАЇНИ Класифікатор медичних виробів НК 024:2019</t>
  </si>
  <si>
    <t>набір</t>
  </si>
  <si>
    <t>Код ДК 021:2015 – 33696500-0 Лабораторні реактиви</t>
  </si>
  <si>
    <t>декл.відпов. №UA.TR.754.D. 36691549/IV-10/DEC</t>
  </si>
  <si>
    <t>шт</t>
  </si>
  <si>
    <t>Тест для кількісного визначення креатинину /Creatinine Jaffé Gen.2 (700 tests)</t>
  </si>
  <si>
    <t>декл.відпов. №UA.TR.754.D. 36691549/IV-7/DEC</t>
  </si>
  <si>
    <t>53252 Креатинін IVD, реагент</t>
  </si>
  <si>
    <t>Тест для кількісного визначення аланінамінотрансферази (АЛТ) /Alanine Aminotransferase acc. to IFCC (ALTL)</t>
  </si>
  <si>
    <t>декл.відпов. №UA.TR.754.D. 36691549/IV-9/DEC</t>
  </si>
  <si>
    <t>52925 Аланінамінотрансфераза (ALT) IVD, реагент</t>
  </si>
  <si>
    <t>Тест для кількісного визначення аспартатамінотрансферази(АСТ) /Aspartate Aminotransferase acc. to IFCC (ASTL)</t>
  </si>
  <si>
    <t>52955 Загальна аспартатамінотрансфераза (AST) IVD, реагент</t>
  </si>
  <si>
    <t xml:space="preserve">Тест для визначення гамма-глутамілтрансферази /GGT gamma-Glutamyltransferase ver.2 </t>
  </si>
  <si>
    <t>декл.відпов. №UA.TR.754.D. 36691549/IV-6/DEC</t>
  </si>
  <si>
    <t>53030 Гама-глутамілтрансфераза (ГГТ) IVD, реагент</t>
  </si>
  <si>
    <t xml:space="preserve">Тест для кількісного визначення ліпази (200 тестів) /Lipase colorimetric (LIPC) 200 tests </t>
  </si>
  <si>
    <t xml:space="preserve">53111 Ліпаза IVD, реагент </t>
  </si>
  <si>
    <t>Тест для визначення глюкози, 800 тестів/</t>
  </si>
  <si>
    <t xml:space="preserve">53307 Глюкоза IVD, реагент </t>
  </si>
  <si>
    <t>Тест для визначення лужної фосфатази, 400 тестів/</t>
  </si>
  <si>
    <t xml:space="preserve"> 52929Загальна лужна фосфатаза (ALP) IVD, реагент</t>
  </si>
  <si>
    <t>Тест для кількісного визначення  кальцію (300 тестів) /Calcium Gen.2 (300 tests)</t>
  </si>
  <si>
    <t xml:space="preserve">52875 Кальцій (Ca2+) IVD, реагент </t>
  </si>
  <si>
    <t>Тест для кількісного визначення неорганічного фосфату /PHOS2/Phosphate (Inorganic) ver.2</t>
  </si>
  <si>
    <t>52891 Неорганічний фосфат (PO43-) IVD, реагент</t>
  </si>
  <si>
    <t xml:space="preserve">Тест для кількісного визначення заліза /IRON2/Iron Gen.2 </t>
  </si>
  <si>
    <t xml:space="preserve">54762 Залізо IVD, реагент </t>
  </si>
  <si>
    <t>Тест для кількісного визначення сечовини/ азоту сечовини /(UREA)</t>
  </si>
  <si>
    <t xml:space="preserve">53590 Сечовина (Urea) IVD, реагент </t>
  </si>
  <si>
    <t>Тест для визначення загального холестерину /CHOL HiCo Gen.2, cobas c, Int.</t>
  </si>
  <si>
    <t>53362 Загальний холестерин IVD, реагент</t>
  </si>
  <si>
    <t xml:space="preserve">Тест для кількісного визначення холестерину-ЛПВЩ, Gen.4 </t>
  </si>
  <si>
    <t>декл.відпов. №UA.TR.754.D. 36691549/IV-30/DEC</t>
  </si>
  <si>
    <t>53393 Холестерин ліпопротеїнів високої щільності IVD, реагент</t>
  </si>
  <si>
    <t>Тест для визначення ЛПНЩ-холестерин 3 покоління (200 тестів)</t>
  </si>
  <si>
    <t>53412 Холестерин ліпопротеїнів низької щільності (ЛПНЩ) IVD, реагент</t>
  </si>
  <si>
    <t xml:space="preserve">Тест для визначення загального вмісту білку /TP2/Total Protein Gen.2 </t>
  </si>
  <si>
    <t>53989 Загальний білок IVD, реагент</t>
  </si>
  <si>
    <t xml:space="preserve">Тест для кількісного визначення загального білку /TPUC3, Total Protein Urine/CSF Gen.3 </t>
  </si>
  <si>
    <t>Тест для кількісного визначення загального вмісту білірубіну, 250 тестів/Bilirubin Total Gen.3</t>
  </si>
  <si>
    <t xml:space="preserve">53231 Загальний білірубін IVD, реагент </t>
  </si>
  <si>
    <t>Тест для кількісного визначення прямого білірубіну /Bilirubin-Direct (BIL-D2)</t>
  </si>
  <si>
    <t>53236 Кон'югований (прямий, зв'язаний) білірубін IVD, реагент</t>
  </si>
  <si>
    <t>Тест для визначення концентрації альбуміну /ALB BCG Gen.2, cobas c, Int.</t>
  </si>
  <si>
    <t xml:space="preserve">53599 Альбумін IVD, реагент </t>
  </si>
  <si>
    <t>Тест для кількісного визначення альфа-амілази /AMYL2/ alpha-Amylase EPS ver.2</t>
  </si>
  <si>
    <t xml:space="preserve">52941 Загальна амілаза IVD, реагент </t>
  </si>
  <si>
    <t>Тест для кількісного визначення альфа-амілази підшлункової залози /alpha-Amylase EPS Pancreatic (AMY-P)</t>
  </si>
  <si>
    <t>38502 Амілазний комплект</t>
  </si>
  <si>
    <t>Тест для кількісного визначення активності антитромбіна /AT /Antithrombin</t>
  </si>
  <si>
    <t>56156 Антитромбін III (ATIII) IVD, реагент</t>
  </si>
  <si>
    <t>Тест для кількісного визначення  каталітичної активності креатинкінази /Creatine Kinase (CKL)</t>
  </si>
  <si>
    <t>декл.відпов. №UA.TR.754.D. 36691549/IV-15/DEC</t>
  </si>
  <si>
    <t>38512 Комплект активності ізоферменту креатинкінази</t>
  </si>
  <si>
    <t>декл.відпов №UA.TR.754.D.   36691549/IV-70/DEC</t>
  </si>
  <si>
    <t>Тест для кількісного визначення альфа1-кислого глікопротеїна /AAGP2, Tina-quant alpha1-Acid Glycoprotein Gen.2</t>
  </si>
  <si>
    <t>36010 Альфа1-кислотний глікопротеїновий комплект</t>
  </si>
  <si>
    <t>Тест для визначення лактат дегідрогенази / LDHI2 Lactate Dehydrogenase acc. to IFCC ver.2</t>
  </si>
  <si>
    <t>53074 Загальна лактатдегідрогеназа IVD, реагент</t>
  </si>
  <si>
    <t>Тест для кількісного визначення тригліцеридів /Triglycerides (TRIGL)</t>
  </si>
  <si>
    <t xml:space="preserve">53462 Тригліцериди IVD, реагент </t>
  </si>
  <si>
    <t xml:space="preserve">Тест для кількісного визначення сечової кислоти /UA2/Uric Acid ver.2 </t>
  </si>
  <si>
    <t>53586 Сечова кислота IVD, реагент</t>
  </si>
  <si>
    <t>Тест для кількісного визначення продуктів розпаду фібринів (100 тестів) /Tina-quant D-Dimer Gen.2 (100 tests)</t>
  </si>
  <si>
    <t>47349 D-димер IVD, реагент</t>
  </si>
  <si>
    <t xml:space="preserve">Тест для кількісного визначення трансферіна /TRSF Tina-quant Transferrin ver.2 </t>
  </si>
  <si>
    <t xml:space="preserve">53994 Трансферин IVD, реагент </t>
  </si>
  <si>
    <t>Тест для кількісного визначення  ненасиченої залізозв’язуючої здатності сироватки крові та плазми /UIBC Unsaturated Iron-Binding Capacity</t>
  </si>
  <si>
    <t>53908 Загальна залізозв’язувальна здатність (TIBC) IVD, реагент</t>
  </si>
  <si>
    <t>Тест для кількісного визначення концентрації лактату /LACT2/ Lactate Gen.2</t>
  </si>
  <si>
    <t xml:space="preserve">53346 Лактат IVD, реагент </t>
  </si>
  <si>
    <t>Тест для кількісного визначення концентрації аміаку /Ammonia (NH3L)</t>
  </si>
  <si>
    <t xml:space="preserve">53208  Аміак IVD, реагент </t>
  </si>
  <si>
    <t>Тест для кількісного визначення феритину (250 тестів) / Tina-quant Ferritin Gen.4 250 tests)</t>
  </si>
  <si>
    <t>53719  Феритин IVD, реагент</t>
  </si>
  <si>
    <t>Тест для кількісного визначення магнію, вер 2, 250 тестів / Magnesium Gen.2 250 tests)</t>
  </si>
  <si>
    <t xml:space="preserve">52883 Магній (Mg2+) IVD, реагент </t>
  </si>
  <si>
    <t>Тест для кількісного визначення імуноглобуліну А /Immunglobulin A Gen.2 (IGA)</t>
  </si>
  <si>
    <t>53759 Загальний імуноглобулін А (IgA) IVD, реагент</t>
  </si>
  <si>
    <t>Тест для кількісного визначення імуноглобуліну G /Immunglobulin G Gen.2 (IGG)</t>
  </si>
  <si>
    <t>53786 Загальний імуноглобулін G (загальний IgG) IVD, реагент</t>
  </si>
  <si>
    <t>Тест для кількісного визначення імуноглобуліну М /Immunglobulin M Gen.2 (IGM)</t>
  </si>
  <si>
    <t>53794 Загальний імуноглобулін М (загальний IgM) IVD, реагент</t>
  </si>
  <si>
    <t>30499 Набір реагентів для вимірюання С-реактивного білка</t>
  </si>
  <si>
    <t>Тест для кількісного визначення С-реактивного білку /C-Reactive Protein (CRP), 4 ген., cobas c 311/501/502, Integra</t>
  </si>
  <si>
    <t>С.С.Чернишук</t>
  </si>
  <si>
    <t>Т.П. Іванова</t>
  </si>
  <si>
    <t>В.Г. Яновська</t>
  </si>
  <si>
    <t>Завідувач лабораторії медико-генетичного центру</t>
  </si>
  <si>
    <t>Н.В. Ольхович</t>
  </si>
  <si>
    <t>Завідувач Українського Референс-центру з клінічної лабораторної діагностики та метрологі</t>
  </si>
  <si>
    <t>Голова робочої групи:                                                                                                                                                                                                                                                                                                         Медичний директор  з медичних питань НДСЛ "ОХМАТДИТ" МОЗ України</t>
  </si>
  <si>
    <t>Члени робочої групи:                                                                                                                                                                                                                                                                                                     Медичний директор  НДСЛ "ОХМАТДИТ" МОЗ України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</si>
  <si>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</si>
  <si>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</si>
  <si>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</si>
  <si>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</si>
  <si>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Завідувач відділом імуногістохімічних досліджень дитячого патологоанатомічного відділення</t>
  </si>
  <si>
    <t>О.В. Виставних</t>
  </si>
  <si>
    <t xml:space="preserve">47869 Множинні аналіти клінічної хімії IVD, контрольний матеріал </t>
  </si>
  <si>
    <t>Набір калібраторів D-Dime</t>
  </si>
  <si>
    <t xml:space="preserve">47348  D-димер IVD, калібратор </t>
  </si>
  <si>
    <t xml:space="preserve">46797 Множинні аналіти клінічної хімії IVD, калібратор </t>
  </si>
  <si>
    <t>Касета з очищуючим розчином/Cleaner Cassette, 150 test (Roche Diagnostics GmbH, Німеччина)</t>
  </si>
  <si>
    <t>Контроль Ammonia/Ethanol/CO2/NH3/ETH/CO2 Control Abnormal (Roche Diagnostics GmbH, Німеччина)</t>
  </si>
  <si>
    <t>Набір контрольних сироваток PRECICHROM I/II</t>
  </si>
  <si>
    <t xml:space="preserve">46797 Множинні аналіти клінічної хімії IVD, контрольний матеріал </t>
  </si>
  <si>
    <t>58236 Буферний промивання та розчин ІВД, автоматичні / напівавтоматичні системи</t>
  </si>
  <si>
    <t>3. Реагенти до електрохемілюмінесцентного аналізатору "Cobas е 411" (закрита система):</t>
  </si>
  <si>
    <t>4. Реагенти до біохімічного аналізатору "Cobas Integra 400 Plus" (закрита система):</t>
  </si>
  <si>
    <t>5. Реагенти до біохімічного аналізатору "Cobas 6000"  (закрита система):</t>
  </si>
  <si>
    <t>Імуноаналіз для кількісного визначення тестостерону, cobas e 411/601/602</t>
  </si>
  <si>
    <t>Тест для кількісного визначення пролактину /Prolactin І</t>
  </si>
  <si>
    <t>Тест для визначення естрадіолу III</t>
  </si>
  <si>
    <t>Імунотест для кількісного визначення лютеїнізуючого гормону / LH</t>
  </si>
  <si>
    <t>Імуноаналіз для кількісного визначення фолікулостимулюючого гормону, cobas e 411/601/602</t>
  </si>
  <si>
    <t>Тест для визначення кортизолу II</t>
  </si>
  <si>
    <t>Імунотест для кількісного визначення прогестерону /Progesterone III</t>
  </si>
  <si>
    <t>Тест-система для визначення тиреотропного гормону 2 ген.</t>
  </si>
  <si>
    <t>Імунотест для кількісного визначення незв'язаного тироксину, gen.III</t>
  </si>
  <si>
    <t>Імунотест для кількісного визначення антитіл до тиреопероксидази, вер. 3 /Anti-TPO Gen.3</t>
  </si>
  <si>
    <t>Набір контрольних сироваток PreciControl ThyroAB</t>
  </si>
  <si>
    <t>Імунотест для кількісного визначення імуноглобуліну Е / IgE ІІ</t>
  </si>
  <si>
    <t>Імунотест для визначення дегідроепіандростеронсульфату /DHEA-S</t>
  </si>
  <si>
    <t>Імунотест для кількісного визначення біоінтактного паратиреоїдного гормону / PTH</t>
  </si>
  <si>
    <t>Тест для кількісного визначення С-пептиду /CPeptide</t>
  </si>
  <si>
    <t>Набір контролів Multimarker /PreciControl Multimarker</t>
  </si>
  <si>
    <t>Набір реагентів Elecsys для визначення антитіл класу IgМ до токсоплазми (Toxo IgM)</t>
  </si>
  <si>
    <t>Набір реагентів Elecsys для визначення антитіл класу IgG до токсоплазми (Toxo IgG)</t>
  </si>
  <si>
    <t>Набір реагентів Elecsys для якісного визначення антитіл класу IgM до цитомегаловірусу (CMV IgM)</t>
  </si>
  <si>
    <t>Набір реагентів Elecsys для кількісного визначення антитіл класу IgG до цитомегаловірусу (CMV IgG</t>
  </si>
  <si>
    <t>Тест для визначення фолатів /Folate III</t>
  </si>
  <si>
    <t>Тест для кількісного визначення фолієвої кислоти /Folate RBC</t>
  </si>
  <si>
    <t>Тест для визначення рівня вітаміну В12 I</t>
  </si>
  <si>
    <t>Імуноаналіз для кількісного виявлення вільного трийодтироніну, cobas e 411/601/602</t>
  </si>
  <si>
    <t>Тест для кількісного визначення  гормону росту /hGH (human growth hormon)</t>
  </si>
  <si>
    <t>Тест для кількісного визначення прокальцитоніну, 100 шт, вер.2</t>
  </si>
  <si>
    <t>Набір контрольних сироваток для контролю якості Elecsys імунохімічним методом на аналізаторах Elecsys та cobas e</t>
  </si>
  <si>
    <t>Системний розчин для генерації електрохімічних сигналів в імуноаналізаторах Elecsys, cobas e</t>
  </si>
  <si>
    <t>Системний розчин для чистки детекторного блоку, Elecsys, cobas e</t>
  </si>
  <si>
    <t>Набір реагентів Elecsys для визначення антитіл до поверхневого антигену вірусу гепатиту B II (Anti-HBs II)</t>
  </si>
  <si>
    <t>Накінечник для використання в системах cobas e 411/Elecsys 2010</t>
  </si>
  <si>
    <t>Ковпачок (реакційна пробірка) для використання в системах cobas e 411/Elecsys 2010</t>
  </si>
  <si>
    <t>Розчинник універсальний /Universal Diluent</t>
  </si>
  <si>
    <t>Набір реагентів Elecsys для кількісного визначення альфафетопротеїну (AFP</t>
  </si>
  <si>
    <t>Калібрувальний набір для калібрування кількісного визначення альфафетопротеїну II (AFP II)</t>
  </si>
  <si>
    <t>Імуноаналіз для кількісного визначення інтрелейкіну-6 (ІЛ6), cobas e</t>
  </si>
  <si>
    <t>Імунотест для кількісного визначення інсуліноподібного фактору росту-1 (GDF-1), 100 тестів</t>
  </si>
  <si>
    <t>Імунотест для кількісного визначення інсуліну /Insulin</t>
  </si>
  <si>
    <t xml:space="preserve">Калібрувальний набір для тесту Insulin </t>
  </si>
  <si>
    <t>UA/ROCHE/IV-84/DEC</t>
  </si>
  <si>
    <t>UA.TR.754.D. 36691549/IV-6/DEC ver.3</t>
  </si>
  <si>
    <t>UA.TR.754.D. 36691549/IV-10/DEC ver.3</t>
  </si>
  <si>
    <t>UA.TR.754.D.36691549/IV-9/DEC ver/3</t>
  </si>
  <si>
    <t>UA.TR.754.D.36691549/IV-71/DEC ver/3</t>
  </si>
  <si>
    <t>UA.TR.754.D.36691549/IV-23/DEC ver.3</t>
  </si>
  <si>
    <t>UA.TR.754.D.36691549/IV-9/DEC ver.2</t>
  </si>
  <si>
    <t>UA.TR.754.D. 36691549/IV-7/DEC ver.3</t>
  </si>
  <si>
    <t>UA.TR.754.D.36691549/IV-9/DEC ver.3</t>
  </si>
  <si>
    <t>UA.TR.754.D. 36691549/IV-7DEC ver.3</t>
  </si>
  <si>
    <t>UA.TR.754.D. 36691549/IV-9/DEC ver.3</t>
  </si>
  <si>
    <t>декл.відпов. №UA.TR.754.D.36691549/IV7/DEC ver.3</t>
  </si>
  <si>
    <t>UA.001.0604.B</t>
  </si>
  <si>
    <t>UA.TR.754.D.36691549/IV-7/DEC ver.3</t>
  </si>
  <si>
    <t>UA.TR.754.D. 36691549/IV-54/DEC ver.3</t>
  </si>
  <si>
    <t>UA.TR.754.D.36691549/IV-10/DEC ver.2</t>
  </si>
  <si>
    <t>UA.001.0609</t>
  </si>
  <si>
    <t>UA.TR.754.D. 36691549/IV-72/DEC ver.3</t>
  </si>
  <si>
    <t>UA.TR.754.D. 36691549/IV-16/DEC ver.3</t>
  </si>
  <si>
    <t>61077 Загальний тестостерон ІВД, набір,
імунохемілюмінесцентний аналіз</t>
  </si>
  <si>
    <t>54335 Пролактин IVD, набір, імунохемілюмінесцентний аналіз</t>
  </si>
  <si>
    <t>60979 Естрадіол ІВД, набір, імунохемілюмінесцентний аналіз</t>
  </si>
  <si>
    <t>54254 Лютеїнізувальний гормон IVD, набір,імунохемілюмінісцентний аналіз</t>
  </si>
  <si>
    <t>54187 Фолікулостимулювальний гормон (ФСГ) IVD, набір,імунохемілюмінісцентний аналіз</t>
  </si>
  <si>
    <t xml:space="preserve">54125 Загальний кортизол IVD, набір, хемілюмінесцентний
імунологічний аналіз </t>
  </si>
  <si>
    <t xml:space="preserve">54322 Прогестерон IVD, набір, імунохемілюмінісцентний аналіз </t>
  </si>
  <si>
    <t>54386 Тиреоїдний гормон (ТТГ) IVD, набір,
імунохемілюмінесцентний аналіз</t>
  </si>
  <si>
    <t>54413 Вільний тироксин IVD, набір, імунохемілюмінесцентний
аналіз</t>
  </si>
  <si>
    <t>58729 Тиреопероксидаза антитіла (АТ-ТПО, мікросомальні
антитіла) ІВД, набір, імунохемілюмінесцентний аналіз</t>
  </si>
  <si>
    <t>61249 Щитовидна залоза Числені маркери ІВД, контрольний матеріал</t>
  </si>
  <si>
    <t>30275 Набір реагентів для вимірювання Імуноглобуліну Е</t>
  </si>
  <si>
    <t xml:space="preserve">54139 Дегідроепіандростерон сульфат (DHEAS) IVD, набір,
імунохемілюмінесцентний аналіз
</t>
  </si>
  <si>
    <t>54285 Паратгормонподібний пептид IVD, набір,
імунохемілюмінесцентний аналіз</t>
  </si>
  <si>
    <t>54130 С-пептид IDV, набір, хемілюмінісцентний імунологічний аналіз</t>
  </si>
  <si>
    <t>54018 Множинні людські гормони IVD, контрольний матеріал</t>
  </si>
  <si>
    <t>52441 Токсоплазма антитіла класу імуноглобулін M (IgM) IVD,набір,імунохемілюмінесцентний аналіз</t>
  </si>
  <si>
    <t xml:space="preserve">52437 Токсоплазма антитіла класу імуноглобулін G (IgG) IVD,
набір, імунохемілюмінесцентний аналіз </t>
  </si>
  <si>
    <t>49724 Cytomegalovirus (CMV) імуноглобулін M (IgM) антитіла IVD,набір, імунохемілюмінесцентний аналіз</t>
  </si>
  <si>
    <t>49713 Cytomegalovirus (CMV) імуноглобулін G (IgG) антитіла IVD,набір,імунохемілюмінесцентний аналіз</t>
  </si>
  <si>
    <t>30378 Набір реагентів для вимірювання фолатів</t>
  </si>
  <si>
    <t>60982 Фолат (вітамін В9) ІВД, набір, імунохемілюмінесцентний
аналіз</t>
  </si>
  <si>
    <t>30384 Набір реагентів для вимірювання вітаміну В12</t>
  </si>
  <si>
    <t>54417 Вільний трийодтиронін IVD, набір, імунохемілюмінесцентний аналі</t>
  </si>
  <si>
    <t>54220 Соматотропний гормон
(СТГ) IVD, набір,
імунохемілюмінесцентний
аналіз</t>
  </si>
  <si>
    <t>58731 Прокальцитонін ІВД, набір, імунохемілюмінесцентний
аналіз</t>
  </si>
  <si>
    <t>31472 Контроль антитіло-клітинних антитіл</t>
  </si>
  <si>
    <t>59058 Миючий / очищуючий розчин ІВД, для автоматизованих /
полуавтоматізіванних систем</t>
  </si>
  <si>
    <t>30737 Набір для визначення антитіл антигену гепатиту В</t>
  </si>
  <si>
    <t>16822 Наконечник піпетки</t>
  </si>
  <si>
    <t>61032 Кювету для лабораторного аналізатора ІВД, одноразового використання</t>
  </si>
  <si>
    <t>58237 Буферний розчинник зразків ІВД, автоматичні /
напівавтоматичні системи</t>
  </si>
  <si>
    <t xml:space="preserve">58348 Альфа-фетопротеїн (АФП) ІВД, набір, імунохемілюмінесцентний аналіз </t>
  </si>
  <si>
    <t>54062 Альфа-фетопротеїни (АФП) IVD, калібратор</t>
  </si>
  <si>
    <t>53858 Інтерлейкін-6(IL-6) IDV, комплект, хемілюмінісцентний імунологічний аналіз</t>
  </si>
  <si>
    <t>54244 Інсуліноподібний фактор росту 1 (IGF1) IDV, набір, імунохемілюмінісцентний аналіз</t>
  </si>
  <si>
    <t>54237 Інсулін IVD, набір, імунохемілюмінесцентний аналіз</t>
  </si>
  <si>
    <t>42091 Інсулін IVD, калібратор</t>
  </si>
  <si>
    <t xml:space="preserve">                              Медико-технічне завдання на реагенти для Українського Референс-центру з клінічної лабораторної діагностики та метрології в 2023 році                                                       </t>
  </si>
  <si>
    <t>Обгрунтування закупівлі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</si>
</sst>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22]General"/>
    <numFmt numFmtId="177" formatCode="[$-422]0.00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20"/>
      <name val="Times New Roman"/>
      <family val="1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0" borderId="0">
      <alignment/>
      <protection/>
    </xf>
    <xf numFmtId="0" fontId="42" fillId="20" borderId="1" applyNumberFormat="0" applyAlignment="0" applyProtection="0"/>
    <xf numFmtId="9" fontId="0" fillId="0" borderId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33">
      <alignment/>
      <protection/>
    </xf>
    <xf numFmtId="0" fontId="0" fillId="0" borderId="0" xfId="33" applyFont="1">
      <alignment/>
      <protection/>
    </xf>
    <xf numFmtId="1" fontId="0" fillId="0" borderId="10" xfId="33" applyNumberFormat="1" applyFont="1" applyBorder="1">
      <alignment/>
      <protection/>
    </xf>
    <xf numFmtId="2" fontId="2" fillId="0" borderId="11" xfId="33" applyNumberFormat="1" applyFont="1" applyBorder="1" applyAlignment="1">
      <alignment horizontal="center" vertical="center" wrapText="1"/>
      <protection/>
    </xf>
    <xf numFmtId="0" fontId="3" fillId="0" borderId="0" xfId="33" applyFont="1" applyAlignment="1">
      <alignment/>
      <protection/>
    </xf>
    <xf numFmtId="0" fontId="0" fillId="0" borderId="0" xfId="33" applyFont="1" applyAlignment="1">
      <alignment/>
      <protection/>
    </xf>
    <xf numFmtId="0" fontId="0" fillId="0" borderId="0" xfId="33" applyFont="1" applyBorder="1" applyAlignment="1">
      <alignment/>
      <protection/>
    </xf>
    <xf numFmtId="0" fontId="0" fillId="0" borderId="0" xfId="33" applyFont="1" applyBorder="1">
      <alignment/>
      <protection/>
    </xf>
    <xf numFmtId="1" fontId="0" fillId="0" borderId="12" xfId="33" applyNumberFormat="1" applyFont="1" applyBorder="1">
      <alignment/>
      <protection/>
    </xf>
    <xf numFmtId="0" fontId="1" fillId="0" borderId="0" xfId="33" applyBorder="1">
      <alignment/>
      <protection/>
    </xf>
    <xf numFmtId="1" fontId="0" fillId="0" borderId="0" xfId="33" applyNumberFormat="1" applyFont="1" applyBorder="1">
      <alignment/>
      <protection/>
    </xf>
    <xf numFmtId="0" fontId="0" fillId="0" borderId="0" xfId="33" applyFont="1">
      <alignment/>
      <protection/>
    </xf>
    <xf numFmtId="0" fontId="0" fillId="0" borderId="0" xfId="33" applyFont="1" applyAlignment="1">
      <alignment/>
      <protection/>
    </xf>
    <xf numFmtId="0" fontId="2" fillId="0" borderId="0" xfId="33" applyFont="1" applyAlignment="1">
      <alignment/>
      <protection/>
    </xf>
    <xf numFmtId="49" fontId="2" fillId="0" borderId="13" xfId="33" applyNumberFormat="1" applyFont="1" applyBorder="1" applyAlignment="1">
      <alignment horizontal="left" vertical="center" wrapText="1"/>
      <protection/>
    </xf>
    <xf numFmtId="49" fontId="2" fillId="0" borderId="13" xfId="33" applyNumberFormat="1" applyFont="1" applyBorder="1" applyAlignment="1">
      <alignment horizontal="center" vertical="center"/>
      <protection/>
    </xf>
    <xf numFmtId="1" fontId="2" fillId="0" borderId="13" xfId="33" applyNumberFormat="1" applyFont="1" applyBorder="1" applyAlignment="1">
      <alignment horizontal="center" vertical="center"/>
      <protection/>
    </xf>
    <xf numFmtId="2" fontId="7" fillId="0" borderId="11" xfId="33" applyNumberFormat="1" applyFont="1" applyBorder="1" applyAlignment="1">
      <alignment horizontal="center" vertical="center"/>
      <protection/>
    </xf>
    <xf numFmtId="2" fontId="7" fillId="33" borderId="11" xfId="33" applyNumberFormat="1" applyFont="1" applyFill="1" applyBorder="1" applyAlignment="1">
      <alignment horizontal="center" vertical="center"/>
      <protection/>
    </xf>
    <xf numFmtId="49" fontId="2" fillId="0" borderId="11" xfId="33" applyNumberFormat="1" applyFont="1" applyBorder="1" applyAlignment="1">
      <alignment horizontal="left" vertical="center" wrapText="1"/>
      <protection/>
    </xf>
    <xf numFmtId="0" fontId="2" fillId="0" borderId="11" xfId="33" applyFont="1" applyBorder="1" applyAlignment="1">
      <alignment horizontal="left" vertical="center" wrapText="1"/>
      <protection/>
    </xf>
    <xf numFmtId="0" fontId="8" fillId="0" borderId="0" xfId="33" applyFont="1">
      <alignment/>
      <protection/>
    </xf>
    <xf numFmtId="0" fontId="2" fillId="33" borderId="11" xfId="33" applyFont="1" applyFill="1" applyBorder="1" applyAlignment="1">
      <alignment horizontal="center" vertical="center"/>
      <protection/>
    </xf>
    <xf numFmtId="2" fontId="7" fillId="33" borderId="11" xfId="33" applyNumberFormat="1" applyFont="1" applyFill="1" applyBorder="1" applyAlignment="1">
      <alignment horizontal="left" vertical="center" wrapText="1"/>
      <protection/>
    </xf>
    <xf numFmtId="0" fontId="4" fillId="0" borderId="0" xfId="33" applyFont="1" applyAlignment="1">
      <alignment/>
      <protection/>
    </xf>
    <xf numFmtId="0" fontId="2" fillId="0" borderId="11" xfId="0" applyNumberFormat="1" applyFont="1" applyBorder="1" applyAlignment="1">
      <alignment wrapText="1"/>
    </xf>
    <xf numFmtId="49" fontId="2" fillId="0" borderId="11" xfId="33" applyNumberFormat="1" applyFont="1" applyBorder="1" applyAlignment="1">
      <alignment horizontal="center" vertical="center"/>
      <protection/>
    </xf>
    <xf numFmtId="0" fontId="2" fillId="0" borderId="11" xfId="33" applyFont="1" applyFill="1" applyBorder="1" applyAlignment="1">
      <alignment horizontal="left" vertical="center" wrapText="1"/>
      <protection/>
    </xf>
    <xf numFmtId="49" fontId="7" fillId="0" borderId="11" xfId="33" applyNumberFormat="1" applyFont="1" applyBorder="1" applyAlignment="1">
      <alignment horizontal="center" vertical="center"/>
      <protection/>
    </xf>
    <xf numFmtId="2" fontId="2" fillId="0" borderId="13" xfId="33" applyNumberFormat="1" applyFont="1" applyBorder="1" applyAlignment="1">
      <alignment horizontal="center" vertical="center" wrapText="1"/>
      <protection/>
    </xf>
    <xf numFmtId="2" fontId="7" fillId="0" borderId="13" xfId="33" applyNumberFormat="1" applyFont="1" applyBorder="1" applyAlignment="1">
      <alignment horizontal="center" vertical="center"/>
      <protection/>
    </xf>
    <xf numFmtId="2" fontId="2" fillId="0" borderId="11" xfId="33" applyNumberFormat="1" applyFont="1" applyBorder="1" applyAlignment="1">
      <alignment horizontal="center" vertical="center"/>
      <protection/>
    </xf>
    <xf numFmtId="49" fontId="9" fillId="0" borderId="11" xfId="33" applyNumberFormat="1" applyFont="1" applyBorder="1" applyAlignment="1">
      <alignment horizontal="left" vertical="center" wrapText="1"/>
      <protection/>
    </xf>
    <xf numFmtId="49" fontId="5" fillId="0" borderId="11" xfId="33" applyNumberFormat="1" applyFont="1" applyBorder="1" applyAlignment="1">
      <alignment horizontal="center" vertical="center"/>
      <protection/>
    </xf>
    <xf numFmtId="49" fontId="9" fillId="0" borderId="13" xfId="33" applyNumberFormat="1" applyFont="1" applyBorder="1" applyAlignment="1">
      <alignment horizontal="left" vertical="center" wrapText="1"/>
      <protection/>
    </xf>
    <xf numFmtId="2" fontId="5" fillId="0" borderId="11" xfId="33" applyNumberFormat="1" applyFont="1" applyBorder="1" applyAlignment="1">
      <alignment horizontal="center" vertical="center"/>
      <protection/>
    </xf>
    <xf numFmtId="2" fontId="5" fillId="33" borderId="11" xfId="33" applyNumberFormat="1" applyFont="1" applyFill="1" applyBorder="1" applyAlignment="1">
      <alignment horizontal="center" vertical="center"/>
      <protection/>
    </xf>
    <xf numFmtId="0" fontId="9" fillId="0" borderId="11" xfId="33" applyFont="1" applyBorder="1" applyAlignment="1">
      <alignment horizontal="left" vertical="center" wrapText="1"/>
      <protection/>
    </xf>
    <xf numFmtId="0" fontId="9" fillId="33" borderId="11" xfId="33" applyFont="1" applyFill="1" applyBorder="1" applyAlignment="1">
      <alignment horizontal="center" vertical="center"/>
      <protection/>
    </xf>
    <xf numFmtId="2" fontId="5" fillId="33" borderId="11" xfId="33" applyNumberFormat="1" applyFont="1" applyFill="1" applyBorder="1" applyAlignment="1">
      <alignment horizontal="left" vertical="center" wrapText="1"/>
      <protection/>
    </xf>
    <xf numFmtId="2" fontId="5" fillId="0" borderId="13" xfId="33" applyNumberFormat="1" applyFont="1" applyBorder="1" applyAlignment="1">
      <alignment horizontal="center" vertical="center"/>
      <protection/>
    </xf>
    <xf numFmtId="2" fontId="5" fillId="0" borderId="11" xfId="33" applyNumberFormat="1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 wrapText="1"/>
      <protection/>
    </xf>
    <xf numFmtId="0" fontId="7" fillId="0" borderId="11" xfId="33" applyFont="1" applyBorder="1" applyAlignment="1">
      <alignment horizontal="center" vertical="center"/>
      <protection/>
    </xf>
    <xf numFmtId="1" fontId="7" fillId="0" borderId="11" xfId="33" applyNumberFormat="1" applyFont="1" applyBorder="1" applyAlignment="1">
      <alignment horizontal="center" vertical="center" wrapText="1"/>
      <protection/>
    </xf>
    <xf numFmtId="0" fontId="7" fillId="33" borderId="11" xfId="33" applyFont="1" applyFill="1" applyBorder="1" applyAlignment="1">
      <alignment horizontal="center" vertical="center" wrapText="1"/>
      <protection/>
    </xf>
    <xf numFmtId="2" fontId="7" fillId="33" borderId="11" xfId="33" applyNumberFormat="1" applyFont="1" applyFill="1" applyBorder="1" applyAlignment="1">
      <alignment horizontal="center" vertical="center" wrapText="1"/>
      <protection/>
    </xf>
    <xf numFmtId="49" fontId="7" fillId="0" borderId="11" xfId="33" applyNumberFormat="1" applyFont="1" applyBorder="1" applyAlignment="1">
      <alignment horizontal="center" vertical="center" wrapText="1"/>
      <protection/>
    </xf>
    <xf numFmtId="0" fontId="11" fillId="33" borderId="11" xfId="33" applyFont="1" applyFill="1" applyBorder="1" applyAlignment="1">
      <alignment horizontal="center" vertical="center"/>
      <protection/>
    </xf>
    <xf numFmtId="0" fontId="16" fillId="0" borderId="0" xfId="33" applyFont="1" applyBorder="1">
      <alignment/>
      <protection/>
    </xf>
    <xf numFmtId="0" fontId="17" fillId="0" borderId="0" xfId="33" applyFont="1" applyBorder="1" applyAlignment="1">
      <alignment/>
      <protection/>
    </xf>
    <xf numFmtId="0" fontId="17" fillId="0" borderId="0" xfId="33" applyFont="1" applyBorder="1">
      <alignment/>
      <protection/>
    </xf>
    <xf numFmtId="0" fontId="16" fillId="0" borderId="14" xfId="33" applyFont="1" applyBorder="1">
      <alignment/>
      <protection/>
    </xf>
    <xf numFmtId="0" fontId="17" fillId="0" borderId="14" xfId="33" applyFont="1" applyBorder="1" applyAlignment="1">
      <alignment/>
      <protection/>
    </xf>
    <xf numFmtId="0" fontId="17" fillId="0" borderId="14" xfId="33" applyFont="1" applyBorder="1">
      <alignment/>
      <protection/>
    </xf>
    <xf numFmtId="1" fontId="2" fillId="0" borderId="11" xfId="33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" fontId="8" fillId="0" borderId="11" xfId="33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2" fontId="8" fillId="0" borderId="11" xfId="33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/>
    </xf>
    <xf numFmtId="1" fontId="11" fillId="34" borderId="11" xfId="0" applyNumberFormat="1" applyFont="1" applyFill="1" applyBorder="1" applyAlignment="1">
      <alignment horizontal="center" vertical="center" wrapText="1"/>
    </xf>
    <xf numFmtId="4" fontId="60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4" fontId="6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4" fontId="61" fillId="0" borderId="1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 wrapText="1"/>
    </xf>
    <xf numFmtId="0" fontId="2" fillId="35" borderId="11" xfId="0" applyFont="1" applyFill="1" applyBorder="1" applyAlignment="1">
      <alignment vertical="center" wrapText="1"/>
    </xf>
    <xf numFmtId="0" fontId="10" fillId="0" borderId="0" xfId="33" applyFont="1" applyAlignment="1">
      <alignment/>
      <protection/>
    </xf>
    <xf numFmtId="1" fontId="12" fillId="0" borderId="11" xfId="33" applyNumberFormat="1" applyFont="1" applyBorder="1" applyAlignment="1">
      <alignment horizontal="center" vertical="center"/>
      <protection/>
    </xf>
    <xf numFmtId="0" fontId="19" fillId="0" borderId="0" xfId="33" applyFont="1">
      <alignment/>
      <protection/>
    </xf>
    <xf numFmtId="0" fontId="9" fillId="0" borderId="0" xfId="33" applyFont="1" applyAlignment="1">
      <alignment/>
      <protection/>
    </xf>
    <xf numFmtId="0" fontId="12" fillId="0" borderId="0" xfId="33" applyFont="1">
      <alignment/>
      <protection/>
    </xf>
    <xf numFmtId="0" fontId="2" fillId="33" borderId="13" xfId="33" applyFont="1" applyFill="1" applyBorder="1" applyAlignment="1">
      <alignment horizontal="center" vertical="center"/>
      <protection/>
    </xf>
    <xf numFmtId="0" fontId="2" fillId="0" borderId="13" xfId="0" applyNumberFormat="1" applyFont="1" applyBorder="1" applyAlignment="1">
      <alignment horizontal="left" vertical="center" wrapText="1"/>
    </xf>
    <xf numFmtId="2" fontId="2" fillId="0" borderId="13" xfId="33" applyNumberFormat="1" applyFont="1" applyBorder="1" applyAlignment="1">
      <alignment horizontal="center" vertical="center"/>
      <protection/>
    </xf>
    <xf numFmtId="2" fontId="7" fillId="33" borderId="13" xfId="33" applyNumberFormat="1" applyFont="1" applyFill="1" applyBorder="1" applyAlignment="1">
      <alignment horizontal="center" vertical="center"/>
      <protection/>
    </xf>
    <xf numFmtId="0" fontId="2" fillId="0" borderId="13" xfId="33" applyFont="1" applyBorder="1" applyAlignment="1">
      <alignment horizontal="left" vertical="center" wrapText="1"/>
      <protection/>
    </xf>
    <xf numFmtId="0" fontId="9" fillId="33" borderId="13" xfId="33" applyFont="1" applyFill="1" applyBorder="1" applyAlignment="1">
      <alignment horizontal="center" vertical="center"/>
      <protection/>
    </xf>
    <xf numFmtId="49" fontId="5" fillId="0" borderId="13" xfId="33" applyNumberFormat="1" applyFont="1" applyBorder="1" applyAlignment="1">
      <alignment horizontal="center" vertical="center"/>
      <protection/>
    </xf>
    <xf numFmtId="1" fontId="12" fillId="0" borderId="13" xfId="33" applyNumberFormat="1" applyFont="1" applyBorder="1" applyAlignment="1">
      <alignment horizontal="center" vertical="center"/>
      <protection/>
    </xf>
    <xf numFmtId="2" fontId="5" fillId="0" borderId="13" xfId="33" applyNumberFormat="1" applyFont="1" applyBorder="1" applyAlignment="1">
      <alignment horizontal="center" vertical="center" wrapText="1"/>
      <protection/>
    </xf>
    <xf numFmtId="2" fontId="5" fillId="33" borderId="13" xfId="33" applyNumberFormat="1" applyFont="1" applyFill="1" applyBorder="1" applyAlignment="1">
      <alignment horizontal="center" vertical="center"/>
      <protection/>
    </xf>
    <xf numFmtId="2" fontId="5" fillId="33" borderId="13" xfId="33" applyNumberFormat="1" applyFont="1" applyFill="1" applyBorder="1" applyAlignment="1">
      <alignment horizontal="left" vertical="center" wrapText="1"/>
      <protection/>
    </xf>
    <xf numFmtId="0" fontId="7" fillId="0" borderId="15" xfId="0" applyFont="1" applyBorder="1" applyAlignment="1">
      <alignment horizontal="center" vertical="center" wrapText="1"/>
    </xf>
    <xf numFmtId="49" fontId="2" fillId="0" borderId="15" xfId="33" applyNumberFormat="1" applyFont="1" applyBorder="1" applyAlignment="1">
      <alignment horizontal="center" vertical="top" wrapText="1"/>
      <protection/>
    </xf>
    <xf numFmtId="0" fontId="2" fillId="0" borderId="15" xfId="0" applyFont="1" applyBorder="1" applyAlignment="1">
      <alignment horizontal="left" vertical="center" wrapText="1"/>
    </xf>
    <xf numFmtId="0" fontId="62" fillId="0" borderId="15" xfId="0" applyFont="1" applyBorder="1" applyAlignment="1">
      <alignment horizontal="left" vertical="center" wrapText="1"/>
    </xf>
    <xf numFmtId="49" fontId="9" fillId="0" borderId="15" xfId="33" applyNumberFormat="1" applyFont="1" applyBorder="1" applyAlignment="1">
      <alignment horizontal="center" vertical="top" wrapText="1"/>
      <protection/>
    </xf>
    <xf numFmtId="1" fontId="2" fillId="33" borderId="15" xfId="33" applyNumberFormat="1" applyFont="1" applyFill="1" applyBorder="1" applyAlignment="1">
      <alignment horizontal="left" vertical="center" wrapText="1"/>
      <protection/>
    </xf>
    <xf numFmtId="1" fontId="2" fillId="33" borderId="16" xfId="33" applyNumberFormat="1" applyFont="1" applyFill="1" applyBorder="1" applyAlignment="1">
      <alignment horizontal="left" vertical="center" wrapText="1"/>
      <protection/>
    </xf>
    <xf numFmtId="49" fontId="9" fillId="0" borderId="16" xfId="33" applyNumberFormat="1" applyFont="1" applyBorder="1" applyAlignment="1">
      <alignment horizontal="center" vertical="top" wrapText="1"/>
      <protection/>
    </xf>
    <xf numFmtId="0" fontId="18" fillId="0" borderId="0" xfId="0" applyFont="1" applyBorder="1" applyAlignment="1">
      <alignment horizontal="left" vertical="center"/>
    </xf>
    <xf numFmtId="0" fontId="18" fillId="0" borderId="0" xfId="33" applyFont="1" applyBorder="1" applyAlignment="1">
      <alignment horizontal="left" vertical="center"/>
      <protection/>
    </xf>
    <xf numFmtId="0" fontId="63" fillId="0" borderId="0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" fillId="0" borderId="17" xfId="33" applyBorder="1">
      <alignment/>
      <protection/>
    </xf>
    <xf numFmtId="0" fontId="0" fillId="0" borderId="17" xfId="33" applyFont="1" applyBorder="1">
      <alignment/>
      <protection/>
    </xf>
    <xf numFmtId="0" fontId="8" fillId="0" borderId="17" xfId="33" applyFont="1" applyBorder="1">
      <alignment/>
      <protection/>
    </xf>
    <xf numFmtId="0" fontId="19" fillId="0" borderId="17" xfId="33" applyFont="1" applyBorder="1">
      <alignment/>
      <protection/>
    </xf>
    <xf numFmtId="0" fontId="12" fillId="0" borderId="17" xfId="33" applyFont="1" applyBorder="1">
      <alignment/>
      <protection/>
    </xf>
    <xf numFmtId="0" fontId="7" fillId="33" borderId="11" xfId="33" applyFont="1" applyFill="1" applyBorder="1" applyAlignment="1">
      <alignment horizontal="left" vertical="center"/>
      <protection/>
    </xf>
    <xf numFmtId="49" fontId="18" fillId="0" borderId="11" xfId="33" applyNumberFormat="1" applyFont="1" applyBorder="1" applyAlignment="1">
      <alignment horizontal="center" vertical="center" wrapText="1"/>
      <protection/>
    </xf>
    <xf numFmtId="0" fontId="7" fillId="33" borderId="18" xfId="33" applyFont="1" applyFill="1" applyBorder="1" applyAlignment="1">
      <alignment horizontal="left" vertical="center"/>
      <protection/>
    </xf>
    <xf numFmtId="0" fontId="14" fillId="33" borderId="11" xfId="33" applyFont="1" applyFill="1" applyBorder="1" applyAlignment="1">
      <alignment horizontal="left" vertical="center" wrapText="1"/>
      <protection/>
    </xf>
    <xf numFmtId="0" fontId="13" fillId="0" borderId="11" xfId="0" applyFont="1" applyBorder="1" applyAlignment="1">
      <alignment horizontal="left" vertical="center" wrapText="1"/>
    </xf>
    <xf numFmtId="0" fontId="15" fillId="0" borderId="19" xfId="33" applyFont="1" applyBorder="1" applyAlignment="1">
      <alignment horizontal="left" vertical="center" wrapText="1"/>
      <protection/>
    </xf>
    <xf numFmtId="0" fontId="15" fillId="0" borderId="14" xfId="33" applyFont="1" applyBorder="1" applyAlignment="1">
      <alignment horizontal="left" vertical="center" wrapText="1"/>
      <protection/>
    </xf>
    <xf numFmtId="0" fontId="15" fillId="0" borderId="17" xfId="33" applyFont="1" applyBorder="1" applyAlignment="1">
      <alignment horizontal="left" vertical="center" wrapText="1"/>
      <protection/>
    </xf>
    <xf numFmtId="0" fontId="15" fillId="0" borderId="0" xfId="33" applyFont="1" applyBorder="1" applyAlignment="1">
      <alignment horizontal="left" vertical="center" wrapText="1"/>
      <protection/>
    </xf>
    <xf numFmtId="0" fontId="40" fillId="0" borderId="20" xfId="33" applyFont="1" applyBorder="1" applyAlignment="1">
      <alignment horizontal="center" wrapText="1"/>
      <protection/>
    </xf>
    <xf numFmtId="0" fontId="40" fillId="0" borderId="20" xfId="0" applyFont="1" applyBorder="1" applyAlignment="1">
      <alignment horizontal="center" wrapText="1"/>
    </xf>
  </cellXfs>
  <cellStyles count="51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5"/>
  <sheetViews>
    <sheetView tabSelected="1" zoomScale="70" zoomScaleNormal="70" zoomScalePageLayoutView="0" workbookViewId="0" topLeftCell="A1">
      <selection activeCell="M9" sqref="M9"/>
    </sheetView>
  </sheetViews>
  <sheetFormatPr defaultColWidth="14.421875" defaultRowHeight="15" customHeight="1"/>
  <cols>
    <col min="1" max="2" width="2.00390625" style="1" customWidth="1"/>
    <col min="3" max="3" width="5.8515625" style="1" customWidth="1"/>
    <col min="4" max="4" width="40.7109375" style="2" customWidth="1"/>
    <col min="5" max="5" width="9.28125" style="2" customWidth="1"/>
    <col min="6" max="6" width="9.421875" style="3" customWidth="1"/>
    <col min="7" max="7" width="13.00390625" style="2" customWidth="1"/>
    <col min="8" max="8" width="12.00390625" style="2" customWidth="1"/>
    <col min="9" max="9" width="11.140625" style="2" customWidth="1"/>
    <col min="10" max="10" width="12.8515625" style="2" customWidth="1"/>
    <col min="11" max="11" width="9.7109375" style="2" customWidth="1"/>
    <col min="12" max="12" width="13.8515625" style="2" customWidth="1"/>
    <col min="13" max="14" width="30.57421875" style="2" customWidth="1"/>
    <col min="15" max="15" width="35.8515625" style="8" customWidth="1"/>
    <col min="16" max="16" width="14.421875" style="104" customWidth="1"/>
    <col min="17" max="16384" width="14.421875" style="1" customWidth="1"/>
  </cols>
  <sheetData>
    <row r="1" spans="4:14" ht="50.25" customHeight="1">
      <c r="D1" s="118" t="s">
        <v>219</v>
      </c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3:16" s="12" customFormat="1" ht="77.25" customHeight="1">
      <c r="C2" s="110" t="s">
        <v>218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05"/>
    </row>
    <row r="3" spans="1:16" s="12" customFormat="1" ht="72.75" customHeight="1">
      <c r="A3" s="13"/>
      <c r="B3" s="13"/>
      <c r="C3" s="29" t="s">
        <v>0</v>
      </c>
      <c r="D3" s="43" t="s">
        <v>1</v>
      </c>
      <c r="E3" s="44" t="s">
        <v>2</v>
      </c>
      <c r="F3" s="45" t="s">
        <v>3</v>
      </c>
      <c r="G3" s="46" t="s">
        <v>4</v>
      </c>
      <c r="H3" s="47" t="s">
        <v>5</v>
      </c>
      <c r="I3" s="46" t="s">
        <v>6</v>
      </c>
      <c r="J3" s="47" t="s">
        <v>5</v>
      </c>
      <c r="K3" s="47" t="s">
        <v>7</v>
      </c>
      <c r="L3" s="47" t="s">
        <v>5</v>
      </c>
      <c r="M3" s="43" t="s">
        <v>8</v>
      </c>
      <c r="N3" s="48" t="s">
        <v>9</v>
      </c>
      <c r="O3" s="92" t="s">
        <v>10</v>
      </c>
      <c r="P3" s="105"/>
    </row>
    <row r="4" spans="1:15" ht="30.75" customHeight="1">
      <c r="A4" s="5"/>
      <c r="B4" s="5"/>
      <c r="C4" s="112" t="s">
        <v>119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ht="28.5" customHeight="1">
      <c r="A5" s="5"/>
      <c r="B5" s="5"/>
      <c r="C5" s="23">
        <v>1</v>
      </c>
      <c r="D5" s="60" t="s">
        <v>122</v>
      </c>
      <c r="E5" s="63" t="s">
        <v>14</v>
      </c>
      <c r="F5" s="64">
        <v>2</v>
      </c>
      <c r="G5" s="65">
        <v>4581.74</v>
      </c>
      <c r="H5" s="18">
        <f>F5*G5</f>
        <v>9163.48</v>
      </c>
      <c r="I5" s="66">
        <v>4903.18</v>
      </c>
      <c r="J5" s="18">
        <f>F5*I5</f>
        <v>9806.36</v>
      </c>
      <c r="K5" s="18">
        <f>(G5+I5)/2</f>
        <v>4742.46</v>
      </c>
      <c r="L5" s="19">
        <f>F5*K5</f>
        <v>9484.92</v>
      </c>
      <c r="M5" s="21" t="s">
        <v>12</v>
      </c>
      <c r="N5" s="67" t="s">
        <v>161</v>
      </c>
      <c r="O5" s="94" t="s">
        <v>180</v>
      </c>
    </row>
    <row r="6" spans="1:15" ht="32.25" customHeight="1">
      <c r="A6" s="5"/>
      <c r="B6" s="5"/>
      <c r="C6" s="23">
        <v>2</v>
      </c>
      <c r="D6" s="60" t="s">
        <v>123</v>
      </c>
      <c r="E6" s="63" t="s">
        <v>14</v>
      </c>
      <c r="F6" s="64">
        <v>1</v>
      </c>
      <c r="G6" s="65">
        <v>3640.14</v>
      </c>
      <c r="H6" s="18">
        <f aca="true" t="shared" si="0" ref="H6:H43">F6*G6</f>
        <v>3640.14</v>
      </c>
      <c r="I6" s="66">
        <v>3894.83</v>
      </c>
      <c r="J6" s="18">
        <f aca="true" t="shared" si="1" ref="J6:J43">F6*I6</f>
        <v>3894.83</v>
      </c>
      <c r="K6" s="18">
        <f aca="true" t="shared" si="2" ref="K6:K43">(G6+I6)/2</f>
        <v>3767.4849999999997</v>
      </c>
      <c r="L6" s="19">
        <f aca="true" t="shared" si="3" ref="L6:L43">F6*K6</f>
        <v>3767.4849999999997</v>
      </c>
      <c r="M6" s="21" t="s">
        <v>12</v>
      </c>
      <c r="N6" s="67" t="s">
        <v>162</v>
      </c>
      <c r="O6" s="94" t="s">
        <v>181</v>
      </c>
    </row>
    <row r="7" spans="1:15" ht="30.75" customHeight="1">
      <c r="A7" s="5"/>
      <c r="B7" s="5"/>
      <c r="C7" s="23">
        <v>3</v>
      </c>
      <c r="D7" s="60" t="s">
        <v>124</v>
      </c>
      <c r="E7" s="63" t="s">
        <v>14</v>
      </c>
      <c r="F7" s="64">
        <v>1</v>
      </c>
      <c r="G7" s="65">
        <v>4141.97</v>
      </c>
      <c r="H7" s="18">
        <f t="shared" si="0"/>
        <v>4141.97</v>
      </c>
      <c r="I7" s="66">
        <v>4432.26</v>
      </c>
      <c r="J7" s="18">
        <f t="shared" si="1"/>
        <v>4432.26</v>
      </c>
      <c r="K7" s="18">
        <f t="shared" si="2"/>
        <v>4287.115</v>
      </c>
      <c r="L7" s="19">
        <f t="shared" si="3"/>
        <v>4287.115</v>
      </c>
      <c r="M7" s="21" t="s">
        <v>12</v>
      </c>
      <c r="N7" s="67" t="s">
        <v>163</v>
      </c>
      <c r="O7" s="94" t="s">
        <v>182</v>
      </c>
    </row>
    <row r="8" spans="1:15" ht="30.75" customHeight="1">
      <c r="A8" s="5"/>
      <c r="B8" s="5"/>
      <c r="C8" s="23">
        <v>4</v>
      </c>
      <c r="D8" s="60" t="s">
        <v>125</v>
      </c>
      <c r="E8" s="63" t="s">
        <v>14</v>
      </c>
      <c r="F8" s="64">
        <v>2</v>
      </c>
      <c r="G8" s="65">
        <v>3771.75</v>
      </c>
      <c r="H8" s="18">
        <f t="shared" si="0"/>
        <v>7543.5</v>
      </c>
      <c r="I8" s="66">
        <v>4036.52</v>
      </c>
      <c r="J8" s="18">
        <f t="shared" si="1"/>
        <v>8073.04</v>
      </c>
      <c r="K8" s="18">
        <f t="shared" si="2"/>
        <v>3904.135</v>
      </c>
      <c r="L8" s="19">
        <f t="shared" si="3"/>
        <v>7808.27</v>
      </c>
      <c r="M8" s="21" t="s">
        <v>12</v>
      </c>
      <c r="N8" s="67" t="s">
        <v>164</v>
      </c>
      <c r="O8" s="94" t="s">
        <v>183</v>
      </c>
    </row>
    <row r="9" spans="1:15" ht="49.5" customHeight="1">
      <c r="A9" s="5"/>
      <c r="B9" s="5"/>
      <c r="C9" s="23">
        <v>5</v>
      </c>
      <c r="D9" s="60" t="s">
        <v>126</v>
      </c>
      <c r="E9" s="63" t="s">
        <v>14</v>
      </c>
      <c r="F9" s="64">
        <v>2</v>
      </c>
      <c r="G9" s="65">
        <v>3912.99</v>
      </c>
      <c r="H9" s="18">
        <f t="shared" si="0"/>
        <v>7825.98</v>
      </c>
      <c r="I9" s="66">
        <v>4187.69</v>
      </c>
      <c r="J9" s="18">
        <f t="shared" si="1"/>
        <v>8375.38</v>
      </c>
      <c r="K9" s="18">
        <f t="shared" si="2"/>
        <v>4050.3399999999997</v>
      </c>
      <c r="L9" s="19">
        <f t="shared" si="3"/>
        <v>8100.679999999999</v>
      </c>
      <c r="M9" s="21" t="s">
        <v>12</v>
      </c>
      <c r="N9" s="60" t="s">
        <v>161</v>
      </c>
      <c r="O9" s="94" t="s">
        <v>184</v>
      </c>
    </row>
    <row r="10" spans="1:15" ht="42" customHeight="1">
      <c r="A10" s="5"/>
      <c r="B10" s="5"/>
      <c r="C10" s="23">
        <v>6</v>
      </c>
      <c r="D10" s="60" t="s">
        <v>127</v>
      </c>
      <c r="E10" s="63" t="s">
        <v>14</v>
      </c>
      <c r="F10" s="64">
        <v>2</v>
      </c>
      <c r="G10" s="65">
        <v>4850.31</v>
      </c>
      <c r="H10" s="18">
        <f t="shared" si="0"/>
        <v>9700.62</v>
      </c>
      <c r="I10" s="66">
        <v>5190.48</v>
      </c>
      <c r="J10" s="18">
        <f t="shared" si="1"/>
        <v>10380.96</v>
      </c>
      <c r="K10" s="18">
        <f t="shared" si="2"/>
        <v>5020.395</v>
      </c>
      <c r="L10" s="19">
        <f t="shared" si="3"/>
        <v>10040.79</v>
      </c>
      <c r="M10" s="21" t="s">
        <v>12</v>
      </c>
      <c r="N10" s="60" t="s">
        <v>163</v>
      </c>
      <c r="O10" s="94" t="s">
        <v>185</v>
      </c>
    </row>
    <row r="11" spans="1:15" ht="26.25" customHeight="1">
      <c r="A11" s="5"/>
      <c r="B11" s="5"/>
      <c r="C11" s="23">
        <v>7</v>
      </c>
      <c r="D11" s="60" t="s">
        <v>128</v>
      </c>
      <c r="E11" s="63" t="s">
        <v>11</v>
      </c>
      <c r="F11" s="64">
        <v>1</v>
      </c>
      <c r="G11" s="65">
        <v>4009.29</v>
      </c>
      <c r="H11" s="18">
        <f t="shared" si="0"/>
        <v>4009.29</v>
      </c>
      <c r="I11" s="66">
        <v>4290.57</v>
      </c>
      <c r="J11" s="18">
        <f t="shared" si="1"/>
        <v>4290.57</v>
      </c>
      <c r="K11" s="18">
        <f t="shared" si="2"/>
        <v>4149.93</v>
      </c>
      <c r="L11" s="19">
        <f t="shared" si="3"/>
        <v>4149.93</v>
      </c>
      <c r="M11" s="21" t="s">
        <v>12</v>
      </c>
      <c r="N11" s="60" t="s">
        <v>164</v>
      </c>
      <c r="O11" s="94" t="s">
        <v>186</v>
      </c>
    </row>
    <row r="12" spans="1:15" ht="29.25" customHeight="1">
      <c r="A12" s="5"/>
      <c r="B12" s="5"/>
      <c r="C12" s="23">
        <v>8</v>
      </c>
      <c r="D12" s="60" t="s">
        <v>129</v>
      </c>
      <c r="E12" s="63" t="s">
        <v>11</v>
      </c>
      <c r="F12" s="64">
        <v>4</v>
      </c>
      <c r="G12" s="65">
        <v>4036.04</v>
      </c>
      <c r="H12" s="18">
        <f t="shared" si="0"/>
        <v>16144.16</v>
      </c>
      <c r="I12" s="66">
        <v>4318.28</v>
      </c>
      <c r="J12" s="18">
        <f t="shared" si="1"/>
        <v>17273.12</v>
      </c>
      <c r="K12" s="18">
        <f t="shared" si="2"/>
        <v>4177.16</v>
      </c>
      <c r="L12" s="19">
        <f t="shared" si="3"/>
        <v>16708.64</v>
      </c>
      <c r="M12" s="21" t="s">
        <v>12</v>
      </c>
      <c r="N12" s="67" t="s">
        <v>165</v>
      </c>
      <c r="O12" s="94" t="s">
        <v>187</v>
      </c>
    </row>
    <row r="13" spans="1:15" ht="27.75" customHeight="1">
      <c r="A13" s="5"/>
      <c r="B13" s="5"/>
      <c r="C13" s="23">
        <v>9</v>
      </c>
      <c r="D13" s="60" t="s">
        <v>130</v>
      </c>
      <c r="E13" s="63" t="s">
        <v>14</v>
      </c>
      <c r="F13" s="64">
        <v>4</v>
      </c>
      <c r="G13" s="65">
        <v>4433.01</v>
      </c>
      <c r="H13" s="18">
        <f t="shared" si="0"/>
        <v>17732.04</v>
      </c>
      <c r="I13" s="66">
        <v>4743.3</v>
      </c>
      <c r="J13" s="18">
        <f t="shared" si="1"/>
        <v>18973.2</v>
      </c>
      <c r="K13" s="18">
        <f t="shared" si="2"/>
        <v>4588.155000000001</v>
      </c>
      <c r="L13" s="19">
        <f t="shared" si="3"/>
        <v>18352.620000000003</v>
      </c>
      <c r="M13" s="21" t="s">
        <v>12</v>
      </c>
      <c r="N13" s="67" t="s">
        <v>166</v>
      </c>
      <c r="O13" s="94" t="s">
        <v>188</v>
      </c>
    </row>
    <row r="14" spans="1:15" ht="30" customHeight="1">
      <c r="A14" s="5"/>
      <c r="B14" s="5"/>
      <c r="C14" s="23">
        <v>10</v>
      </c>
      <c r="D14" s="60" t="s">
        <v>131</v>
      </c>
      <c r="E14" s="63" t="s">
        <v>11</v>
      </c>
      <c r="F14" s="64">
        <v>4</v>
      </c>
      <c r="G14" s="65">
        <v>6306.58</v>
      </c>
      <c r="H14" s="18">
        <f t="shared" si="0"/>
        <v>25226.32</v>
      </c>
      <c r="I14" s="66">
        <v>6748.9</v>
      </c>
      <c r="J14" s="18">
        <f t="shared" si="1"/>
        <v>26995.6</v>
      </c>
      <c r="K14" s="18">
        <f t="shared" si="2"/>
        <v>6527.74</v>
      </c>
      <c r="L14" s="19">
        <f t="shared" si="3"/>
        <v>26110.96</v>
      </c>
      <c r="M14" s="21" t="s">
        <v>12</v>
      </c>
      <c r="N14" s="67" t="s">
        <v>167</v>
      </c>
      <c r="O14" s="94" t="s">
        <v>189</v>
      </c>
    </row>
    <row r="15" spans="1:15" ht="27.75" customHeight="1">
      <c r="A15" s="5"/>
      <c r="B15" s="5"/>
      <c r="C15" s="23">
        <v>11</v>
      </c>
      <c r="D15" s="60" t="s">
        <v>132</v>
      </c>
      <c r="E15" s="63" t="s">
        <v>11</v>
      </c>
      <c r="F15" s="64">
        <v>1</v>
      </c>
      <c r="G15" s="68">
        <v>4957.31</v>
      </c>
      <c r="H15" s="18">
        <f t="shared" si="0"/>
        <v>4957.31</v>
      </c>
      <c r="I15" s="69">
        <v>5655.28</v>
      </c>
      <c r="J15" s="18">
        <f t="shared" si="1"/>
        <v>5655.28</v>
      </c>
      <c r="K15" s="18">
        <f t="shared" si="2"/>
        <v>5306.295</v>
      </c>
      <c r="L15" s="19">
        <f t="shared" si="3"/>
        <v>5306.295</v>
      </c>
      <c r="M15" s="21" t="s">
        <v>12</v>
      </c>
      <c r="N15" s="60" t="s">
        <v>168</v>
      </c>
      <c r="O15" s="94" t="s">
        <v>190</v>
      </c>
    </row>
    <row r="16" spans="1:15" ht="30" customHeight="1">
      <c r="A16" s="5"/>
      <c r="B16" s="5"/>
      <c r="C16" s="23">
        <v>12</v>
      </c>
      <c r="D16" s="60" t="s">
        <v>133</v>
      </c>
      <c r="E16" s="63" t="s">
        <v>14</v>
      </c>
      <c r="F16" s="64">
        <v>1</v>
      </c>
      <c r="G16" s="65">
        <v>4244.69</v>
      </c>
      <c r="H16" s="18">
        <f t="shared" si="0"/>
        <v>4244.69</v>
      </c>
      <c r="I16" s="66">
        <v>4542.27</v>
      </c>
      <c r="J16" s="18">
        <f t="shared" si="1"/>
        <v>4542.27</v>
      </c>
      <c r="K16" s="18">
        <f t="shared" si="2"/>
        <v>4393.48</v>
      </c>
      <c r="L16" s="19">
        <f t="shared" si="3"/>
        <v>4393.48</v>
      </c>
      <c r="M16" s="21" t="s">
        <v>12</v>
      </c>
      <c r="N16" s="67" t="s">
        <v>169</v>
      </c>
      <c r="O16" s="94" t="s">
        <v>191</v>
      </c>
    </row>
    <row r="17" spans="1:15" ht="30" customHeight="1">
      <c r="A17" s="5"/>
      <c r="B17" s="5"/>
      <c r="C17" s="23">
        <v>13</v>
      </c>
      <c r="D17" s="60" t="s">
        <v>134</v>
      </c>
      <c r="E17" s="63" t="s">
        <v>11</v>
      </c>
      <c r="F17" s="64">
        <v>1</v>
      </c>
      <c r="G17" s="65">
        <v>5388.52</v>
      </c>
      <c r="H17" s="18">
        <f t="shared" si="0"/>
        <v>5388.52</v>
      </c>
      <c r="I17" s="66">
        <v>5766.67</v>
      </c>
      <c r="J17" s="18">
        <f t="shared" si="1"/>
        <v>5766.67</v>
      </c>
      <c r="K17" s="18">
        <f t="shared" si="2"/>
        <v>5577.595</v>
      </c>
      <c r="L17" s="19">
        <f t="shared" si="3"/>
        <v>5577.595</v>
      </c>
      <c r="M17" s="21" t="s">
        <v>12</v>
      </c>
      <c r="N17" s="60" t="s">
        <v>170</v>
      </c>
      <c r="O17" s="94" t="s">
        <v>192</v>
      </c>
    </row>
    <row r="18" spans="1:15" ht="42" customHeight="1">
      <c r="A18" s="5"/>
      <c r="B18" s="5"/>
      <c r="C18" s="23">
        <v>14</v>
      </c>
      <c r="D18" s="60" t="s">
        <v>135</v>
      </c>
      <c r="E18" s="63" t="s">
        <v>11</v>
      </c>
      <c r="F18" s="64">
        <v>1</v>
      </c>
      <c r="G18" s="65">
        <v>8761.16</v>
      </c>
      <c r="H18" s="18">
        <f t="shared" si="0"/>
        <v>8761.16</v>
      </c>
      <c r="I18" s="66">
        <v>9375</v>
      </c>
      <c r="J18" s="18">
        <f t="shared" si="1"/>
        <v>9375</v>
      </c>
      <c r="K18" s="18">
        <f t="shared" si="2"/>
        <v>9068.08</v>
      </c>
      <c r="L18" s="19">
        <f t="shared" si="3"/>
        <v>9068.08</v>
      </c>
      <c r="M18" s="21" t="s">
        <v>12</v>
      </c>
      <c r="N18" s="67" t="s">
        <v>171</v>
      </c>
      <c r="O18" s="94" t="s">
        <v>193</v>
      </c>
    </row>
    <row r="19" spans="1:15" ht="39" customHeight="1">
      <c r="A19" s="5"/>
      <c r="B19" s="5"/>
      <c r="C19" s="23">
        <v>15</v>
      </c>
      <c r="D19" s="60" t="s">
        <v>136</v>
      </c>
      <c r="E19" s="63" t="s">
        <v>11</v>
      </c>
      <c r="F19" s="64">
        <v>1</v>
      </c>
      <c r="G19" s="65">
        <v>16843.94</v>
      </c>
      <c r="H19" s="18">
        <f t="shared" si="0"/>
        <v>16843.94</v>
      </c>
      <c r="I19" s="66">
        <v>18025.01</v>
      </c>
      <c r="J19" s="18">
        <f t="shared" si="1"/>
        <v>18025.01</v>
      </c>
      <c r="K19" s="18">
        <f t="shared" si="2"/>
        <v>17434.475</v>
      </c>
      <c r="L19" s="19">
        <f t="shared" si="3"/>
        <v>17434.475</v>
      </c>
      <c r="M19" s="21" t="s">
        <v>12</v>
      </c>
      <c r="N19" s="60" t="s">
        <v>171</v>
      </c>
      <c r="O19" s="94" t="s">
        <v>194</v>
      </c>
    </row>
    <row r="20" spans="1:15" ht="42.75" customHeight="1">
      <c r="A20" s="5"/>
      <c r="B20" s="5"/>
      <c r="C20" s="23">
        <v>16</v>
      </c>
      <c r="D20" s="60" t="s">
        <v>137</v>
      </c>
      <c r="E20" s="63" t="s">
        <v>11</v>
      </c>
      <c r="F20" s="64">
        <v>1</v>
      </c>
      <c r="G20" s="65">
        <v>6582.64</v>
      </c>
      <c r="H20" s="18">
        <f t="shared" si="0"/>
        <v>6582.64</v>
      </c>
      <c r="I20" s="66">
        <v>7509.99</v>
      </c>
      <c r="J20" s="18">
        <f t="shared" si="1"/>
        <v>7509.99</v>
      </c>
      <c r="K20" s="18">
        <f t="shared" si="2"/>
        <v>7046.3150000000005</v>
      </c>
      <c r="L20" s="19">
        <f t="shared" si="3"/>
        <v>7046.3150000000005</v>
      </c>
      <c r="M20" s="21" t="s">
        <v>12</v>
      </c>
      <c r="N20" s="67" t="s">
        <v>172</v>
      </c>
      <c r="O20" s="94" t="s">
        <v>195</v>
      </c>
    </row>
    <row r="21" spans="1:15" ht="25.5" customHeight="1">
      <c r="A21" s="5"/>
      <c r="B21" s="5"/>
      <c r="C21" s="23">
        <v>17</v>
      </c>
      <c r="D21" s="60" t="s">
        <v>138</v>
      </c>
      <c r="E21" s="63" t="s">
        <v>14</v>
      </c>
      <c r="F21" s="64">
        <v>2</v>
      </c>
      <c r="G21" s="65">
        <v>6132.17</v>
      </c>
      <c r="H21" s="18">
        <f t="shared" si="0"/>
        <v>12264.34</v>
      </c>
      <c r="I21" s="66">
        <v>6562.11</v>
      </c>
      <c r="J21" s="18">
        <f t="shared" si="1"/>
        <v>13124.22</v>
      </c>
      <c r="K21" s="18">
        <f t="shared" si="2"/>
        <v>6347.139999999999</v>
      </c>
      <c r="L21" s="19">
        <f t="shared" si="3"/>
        <v>12694.279999999999</v>
      </c>
      <c r="M21" s="21" t="s">
        <v>12</v>
      </c>
      <c r="N21" s="67" t="s">
        <v>173</v>
      </c>
      <c r="O21" s="94" t="s">
        <v>196</v>
      </c>
    </row>
    <row r="22" spans="1:15" ht="27" customHeight="1">
      <c r="A22" s="5"/>
      <c r="B22" s="5"/>
      <c r="C22" s="23">
        <v>18</v>
      </c>
      <c r="D22" s="60" t="s">
        <v>139</v>
      </c>
      <c r="E22" s="63" t="s">
        <v>14</v>
      </c>
      <c r="F22" s="64">
        <v>2</v>
      </c>
      <c r="G22" s="65">
        <v>6132.17</v>
      </c>
      <c r="H22" s="18">
        <f t="shared" si="0"/>
        <v>12264.34</v>
      </c>
      <c r="I22" s="66">
        <v>6562.11</v>
      </c>
      <c r="J22" s="18">
        <f t="shared" si="1"/>
        <v>13124.22</v>
      </c>
      <c r="K22" s="18">
        <f t="shared" si="2"/>
        <v>6347.139999999999</v>
      </c>
      <c r="L22" s="19">
        <f t="shared" si="3"/>
        <v>12694.279999999999</v>
      </c>
      <c r="M22" s="21" t="s">
        <v>12</v>
      </c>
      <c r="N22" s="67" t="s">
        <v>173</v>
      </c>
      <c r="O22" s="94" t="s">
        <v>197</v>
      </c>
    </row>
    <row r="23" spans="1:15" ht="45" customHeight="1">
      <c r="A23" s="5"/>
      <c r="B23" s="5"/>
      <c r="C23" s="23">
        <v>19</v>
      </c>
      <c r="D23" s="60" t="s">
        <v>140</v>
      </c>
      <c r="E23" s="63" t="s">
        <v>11</v>
      </c>
      <c r="F23" s="64">
        <v>1</v>
      </c>
      <c r="G23" s="65">
        <v>7008.5</v>
      </c>
      <c r="H23" s="18">
        <f t="shared" si="0"/>
        <v>7008.5</v>
      </c>
      <c r="I23" s="66">
        <v>7500</v>
      </c>
      <c r="J23" s="18">
        <f t="shared" si="1"/>
        <v>7500</v>
      </c>
      <c r="K23" s="18">
        <f t="shared" si="2"/>
        <v>7254.25</v>
      </c>
      <c r="L23" s="19">
        <f t="shared" si="3"/>
        <v>7254.25</v>
      </c>
      <c r="M23" s="21" t="s">
        <v>12</v>
      </c>
      <c r="N23" s="67" t="s">
        <v>173</v>
      </c>
      <c r="O23" s="94" t="s">
        <v>198</v>
      </c>
    </row>
    <row r="24" spans="1:15" ht="55.5" customHeight="1">
      <c r="A24" s="5"/>
      <c r="B24" s="5"/>
      <c r="C24" s="23">
        <v>20</v>
      </c>
      <c r="D24" s="60" t="s">
        <v>141</v>
      </c>
      <c r="E24" s="63" t="s">
        <v>14</v>
      </c>
      <c r="F24" s="64">
        <v>1</v>
      </c>
      <c r="G24" s="65">
        <v>7008.5</v>
      </c>
      <c r="H24" s="18">
        <f t="shared" si="0"/>
        <v>7008.5</v>
      </c>
      <c r="I24" s="66">
        <v>7500</v>
      </c>
      <c r="J24" s="18">
        <f t="shared" si="1"/>
        <v>7500</v>
      </c>
      <c r="K24" s="18">
        <f t="shared" si="2"/>
        <v>7254.25</v>
      </c>
      <c r="L24" s="19">
        <f t="shared" si="3"/>
        <v>7254.25</v>
      </c>
      <c r="M24" s="21" t="s">
        <v>12</v>
      </c>
      <c r="N24" s="67" t="s">
        <v>173</v>
      </c>
      <c r="O24" s="94" t="s">
        <v>199</v>
      </c>
    </row>
    <row r="25" spans="1:15" ht="29.25" customHeight="1">
      <c r="A25" s="5"/>
      <c r="B25" s="5"/>
      <c r="C25" s="23">
        <v>21</v>
      </c>
      <c r="D25" s="60" t="s">
        <v>142</v>
      </c>
      <c r="E25" s="63" t="s">
        <v>11</v>
      </c>
      <c r="F25" s="64">
        <v>1</v>
      </c>
      <c r="G25" s="65">
        <v>6760.26</v>
      </c>
      <c r="H25" s="18">
        <f t="shared" si="0"/>
        <v>6760.26</v>
      </c>
      <c r="I25" s="66">
        <v>7234.07</v>
      </c>
      <c r="J25" s="18">
        <f t="shared" si="1"/>
        <v>7234.07</v>
      </c>
      <c r="K25" s="18">
        <f t="shared" si="2"/>
        <v>6997.165</v>
      </c>
      <c r="L25" s="19">
        <f t="shared" si="3"/>
        <v>6997.165</v>
      </c>
      <c r="M25" s="21" t="s">
        <v>12</v>
      </c>
      <c r="N25" s="60" t="s">
        <v>171</v>
      </c>
      <c r="O25" s="94" t="s">
        <v>200</v>
      </c>
    </row>
    <row r="26" spans="1:15" ht="51" customHeight="1">
      <c r="A26" s="5"/>
      <c r="B26" s="5"/>
      <c r="C26" s="23">
        <v>22</v>
      </c>
      <c r="D26" s="60" t="s">
        <v>143</v>
      </c>
      <c r="E26" s="70" t="s">
        <v>14</v>
      </c>
      <c r="F26" s="71">
        <v>1</v>
      </c>
      <c r="G26" s="72">
        <v>9112.12</v>
      </c>
      <c r="H26" s="18">
        <f t="shared" si="0"/>
        <v>9112.12</v>
      </c>
      <c r="I26" s="73">
        <v>9750.95</v>
      </c>
      <c r="J26" s="18">
        <f t="shared" si="1"/>
        <v>9750.95</v>
      </c>
      <c r="K26" s="18">
        <f t="shared" si="2"/>
        <v>9431.535</v>
      </c>
      <c r="L26" s="19">
        <f t="shared" si="3"/>
        <v>9431.535</v>
      </c>
      <c r="M26" s="21" t="s">
        <v>12</v>
      </c>
      <c r="N26" s="60" t="s">
        <v>172</v>
      </c>
      <c r="O26" s="94" t="s">
        <v>201</v>
      </c>
    </row>
    <row r="27" spans="1:15" ht="27.75" customHeight="1">
      <c r="A27" s="5"/>
      <c r="B27" s="5"/>
      <c r="C27" s="23">
        <v>23</v>
      </c>
      <c r="D27" s="60" t="s">
        <v>144</v>
      </c>
      <c r="E27" s="63" t="s">
        <v>11</v>
      </c>
      <c r="F27" s="64">
        <v>1</v>
      </c>
      <c r="G27" s="68">
        <v>5388.52</v>
      </c>
      <c r="H27" s="18">
        <f t="shared" si="0"/>
        <v>5388.52</v>
      </c>
      <c r="I27" s="69">
        <v>5766.67</v>
      </c>
      <c r="J27" s="18">
        <f t="shared" si="1"/>
        <v>5766.67</v>
      </c>
      <c r="K27" s="18">
        <f t="shared" si="2"/>
        <v>5577.595</v>
      </c>
      <c r="L27" s="19">
        <f t="shared" si="3"/>
        <v>5577.595</v>
      </c>
      <c r="M27" s="21" t="s">
        <v>12</v>
      </c>
      <c r="N27" s="60" t="s">
        <v>174</v>
      </c>
      <c r="O27" s="94" t="s">
        <v>202</v>
      </c>
    </row>
    <row r="28" spans="1:15" ht="27" customHeight="1">
      <c r="A28" s="5"/>
      <c r="B28" s="5"/>
      <c r="C28" s="23">
        <v>24</v>
      </c>
      <c r="D28" s="60" t="s">
        <v>145</v>
      </c>
      <c r="E28" s="63" t="s">
        <v>11</v>
      </c>
      <c r="F28" s="64">
        <v>1</v>
      </c>
      <c r="G28" s="66">
        <v>4431.94</v>
      </c>
      <c r="H28" s="18">
        <f t="shared" si="0"/>
        <v>4431.94</v>
      </c>
      <c r="I28" s="66">
        <v>4743.3</v>
      </c>
      <c r="J28" s="18">
        <f t="shared" si="1"/>
        <v>4743.3</v>
      </c>
      <c r="K28" s="18">
        <f t="shared" si="2"/>
        <v>4587.62</v>
      </c>
      <c r="L28" s="19">
        <f t="shared" si="3"/>
        <v>4587.62</v>
      </c>
      <c r="M28" s="21" t="s">
        <v>12</v>
      </c>
      <c r="N28" s="61" t="s">
        <v>161</v>
      </c>
      <c r="O28" s="95" t="s">
        <v>203</v>
      </c>
    </row>
    <row r="29" spans="1:15" ht="29.25" customHeight="1">
      <c r="A29" s="5"/>
      <c r="B29" s="5"/>
      <c r="C29" s="23">
        <v>25</v>
      </c>
      <c r="D29" s="60" t="s">
        <v>146</v>
      </c>
      <c r="E29" s="63" t="s">
        <v>14</v>
      </c>
      <c r="F29" s="64">
        <v>1</v>
      </c>
      <c r="G29" s="68">
        <v>18256.34</v>
      </c>
      <c r="H29" s="18">
        <f t="shared" si="0"/>
        <v>18256.34</v>
      </c>
      <c r="I29" s="69">
        <v>19536.73</v>
      </c>
      <c r="J29" s="18">
        <f t="shared" si="1"/>
        <v>19536.73</v>
      </c>
      <c r="K29" s="18">
        <f t="shared" si="2"/>
        <v>18896.535</v>
      </c>
      <c r="L29" s="19">
        <f t="shared" si="3"/>
        <v>18896.535</v>
      </c>
      <c r="M29" s="21" t="s">
        <v>12</v>
      </c>
      <c r="N29" s="60" t="s">
        <v>174</v>
      </c>
      <c r="O29" s="94" t="s">
        <v>204</v>
      </c>
    </row>
    <row r="30" spans="1:15" ht="28.5" customHeight="1">
      <c r="A30" s="5"/>
      <c r="B30" s="5"/>
      <c r="C30" s="23">
        <v>26</v>
      </c>
      <c r="D30" s="60" t="s">
        <v>147</v>
      </c>
      <c r="E30" s="63" t="s">
        <v>11</v>
      </c>
      <c r="F30" s="64">
        <v>3</v>
      </c>
      <c r="G30" s="65">
        <v>32865</v>
      </c>
      <c r="H30" s="18">
        <f t="shared" si="0"/>
        <v>98595</v>
      </c>
      <c r="I30" s="66">
        <v>35170.26</v>
      </c>
      <c r="J30" s="18">
        <f t="shared" si="1"/>
        <v>105510.78</v>
      </c>
      <c r="K30" s="18">
        <f t="shared" si="2"/>
        <v>34017.630000000005</v>
      </c>
      <c r="L30" s="19">
        <f t="shared" si="3"/>
        <v>102052.89000000001</v>
      </c>
      <c r="M30" s="21" t="s">
        <v>12</v>
      </c>
      <c r="N30" s="60" t="s">
        <v>175</v>
      </c>
      <c r="O30" s="94" t="s">
        <v>205</v>
      </c>
    </row>
    <row r="31" spans="1:15" ht="42.75" customHeight="1">
      <c r="A31" s="5"/>
      <c r="B31" s="5"/>
      <c r="C31" s="23">
        <v>27</v>
      </c>
      <c r="D31" s="60" t="s">
        <v>148</v>
      </c>
      <c r="E31" s="63" t="s">
        <v>11</v>
      </c>
      <c r="F31" s="64">
        <v>2</v>
      </c>
      <c r="G31" s="68">
        <v>2466.35</v>
      </c>
      <c r="H31" s="18">
        <f t="shared" si="0"/>
        <v>4932.7</v>
      </c>
      <c r="I31" s="69">
        <v>2814.13</v>
      </c>
      <c r="J31" s="18">
        <f t="shared" si="1"/>
        <v>5628.26</v>
      </c>
      <c r="K31" s="18">
        <f t="shared" si="2"/>
        <v>2640.24</v>
      </c>
      <c r="L31" s="19">
        <f t="shared" si="3"/>
        <v>5280.48</v>
      </c>
      <c r="M31" s="21" t="s">
        <v>12</v>
      </c>
      <c r="N31" s="60" t="s">
        <v>176</v>
      </c>
      <c r="O31" s="94" t="s">
        <v>206</v>
      </c>
    </row>
    <row r="32" spans="1:15" ht="42" customHeight="1">
      <c r="A32" s="5"/>
      <c r="B32" s="5"/>
      <c r="C32" s="23">
        <v>28</v>
      </c>
      <c r="D32" s="60" t="s">
        <v>149</v>
      </c>
      <c r="E32" s="63" t="s">
        <v>14</v>
      </c>
      <c r="F32" s="64">
        <v>5</v>
      </c>
      <c r="G32" s="66">
        <v>2519.85</v>
      </c>
      <c r="H32" s="18">
        <f t="shared" si="0"/>
        <v>12599.25</v>
      </c>
      <c r="I32" s="66">
        <v>2688.4</v>
      </c>
      <c r="J32" s="18">
        <f t="shared" si="1"/>
        <v>13442</v>
      </c>
      <c r="K32" s="18">
        <f t="shared" si="2"/>
        <v>2604.125</v>
      </c>
      <c r="L32" s="19">
        <f t="shared" si="3"/>
        <v>13020.625</v>
      </c>
      <c r="M32" s="21" t="s">
        <v>12</v>
      </c>
      <c r="N32" s="61" t="s">
        <v>163</v>
      </c>
      <c r="O32" s="94" t="s">
        <v>118</v>
      </c>
    </row>
    <row r="33" spans="1:15" ht="45" customHeight="1">
      <c r="A33" s="5"/>
      <c r="B33" s="5"/>
      <c r="C33" s="23">
        <v>29</v>
      </c>
      <c r="D33" s="60" t="s">
        <v>150</v>
      </c>
      <c r="E33" s="63" t="s">
        <v>11</v>
      </c>
      <c r="F33" s="74">
        <v>5</v>
      </c>
      <c r="G33" s="66">
        <v>2889</v>
      </c>
      <c r="H33" s="18">
        <f t="shared" si="0"/>
        <v>14445</v>
      </c>
      <c r="I33" s="66">
        <v>3081.62</v>
      </c>
      <c r="J33" s="18">
        <f t="shared" si="1"/>
        <v>15408.099999999999</v>
      </c>
      <c r="K33" s="18">
        <f t="shared" si="2"/>
        <v>2985.31</v>
      </c>
      <c r="L33" s="19">
        <f t="shared" si="3"/>
        <v>14926.55</v>
      </c>
      <c r="M33" s="21" t="s">
        <v>12</v>
      </c>
      <c r="N33" s="61" t="s">
        <v>163</v>
      </c>
      <c r="O33" s="94" t="s">
        <v>207</v>
      </c>
    </row>
    <row r="34" spans="1:15" ht="42" customHeight="1">
      <c r="A34" s="5"/>
      <c r="B34" s="5"/>
      <c r="C34" s="23">
        <v>30</v>
      </c>
      <c r="D34" s="60" t="s">
        <v>151</v>
      </c>
      <c r="E34" s="63" t="s">
        <v>11</v>
      </c>
      <c r="F34" s="64">
        <v>1</v>
      </c>
      <c r="G34" s="66">
        <v>6467.08</v>
      </c>
      <c r="H34" s="18">
        <f t="shared" si="0"/>
        <v>6467.08</v>
      </c>
      <c r="I34" s="66">
        <v>6920.64</v>
      </c>
      <c r="J34" s="18">
        <f t="shared" si="1"/>
        <v>6920.64</v>
      </c>
      <c r="K34" s="18">
        <f t="shared" si="2"/>
        <v>6693.860000000001</v>
      </c>
      <c r="L34" s="19">
        <f t="shared" si="3"/>
        <v>6693.860000000001</v>
      </c>
      <c r="M34" s="21" t="s">
        <v>12</v>
      </c>
      <c r="N34" s="61" t="s">
        <v>177</v>
      </c>
      <c r="O34" s="95" t="s">
        <v>208</v>
      </c>
    </row>
    <row r="35" spans="1:15" ht="30" customHeight="1">
      <c r="A35" s="5"/>
      <c r="B35" s="5"/>
      <c r="C35" s="23">
        <v>31</v>
      </c>
      <c r="D35" s="60" t="s">
        <v>152</v>
      </c>
      <c r="E35" s="63" t="s">
        <v>14</v>
      </c>
      <c r="F35" s="64">
        <v>4</v>
      </c>
      <c r="G35" s="66">
        <v>3960.07</v>
      </c>
      <c r="H35" s="18">
        <f t="shared" si="0"/>
        <v>15840.28</v>
      </c>
      <c r="I35" s="66">
        <v>4225.01</v>
      </c>
      <c r="J35" s="18">
        <f t="shared" si="1"/>
        <v>16900.04</v>
      </c>
      <c r="K35" s="18">
        <f t="shared" si="2"/>
        <v>4092.54</v>
      </c>
      <c r="L35" s="19">
        <f t="shared" si="3"/>
        <v>16370.16</v>
      </c>
      <c r="M35" s="21" t="s">
        <v>12</v>
      </c>
      <c r="N35" s="61" t="s">
        <v>163</v>
      </c>
      <c r="O35" s="95" t="s">
        <v>209</v>
      </c>
    </row>
    <row r="36" spans="1:15" ht="27" customHeight="1">
      <c r="A36" s="5"/>
      <c r="B36" s="5"/>
      <c r="C36" s="23">
        <v>32</v>
      </c>
      <c r="D36" s="60" t="s">
        <v>153</v>
      </c>
      <c r="E36" s="63" t="s">
        <v>11</v>
      </c>
      <c r="F36" s="64">
        <v>2</v>
      </c>
      <c r="G36" s="66">
        <v>3960.07</v>
      </c>
      <c r="H36" s="18">
        <f t="shared" si="0"/>
        <v>7920.14</v>
      </c>
      <c r="I36" s="66">
        <v>4225.01</v>
      </c>
      <c r="J36" s="18">
        <f t="shared" si="1"/>
        <v>8450.02</v>
      </c>
      <c r="K36" s="18">
        <f t="shared" si="2"/>
        <v>4092.54</v>
      </c>
      <c r="L36" s="19">
        <f t="shared" si="3"/>
        <v>8185.08</v>
      </c>
      <c r="M36" s="21" t="s">
        <v>12</v>
      </c>
      <c r="N36" s="61" t="s">
        <v>163</v>
      </c>
      <c r="O36" s="95" t="s">
        <v>210</v>
      </c>
    </row>
    <row r="37" spans="1:15" ht="30" customHeight="1">
      <c r="A37" s="5"/>
      <c r="B37" s="5"/>
      <c r="C37" s="23">
        <v>33</v>
      </c>
      <c r="D37" s="60" t="s">
        <v>154</v>
      </c>
      <c r="E37" s="63" t="s">
        <v>11</v>
      </c>
      <c r="F37" s="64">
        <v>2</v>
      </c>
      <c r="G37" s="66">
        <v>2595.82</v>
      </c>
      <c r="H37" s="18">
        <f t="shared" si="0"/>
        <v>5191.64</v>
      </c>
      <c r="I37" s="66">
        <v>2769.41</v>
      </c>
      <c r="J37" s="18">
        <f t="shared" si="1"/>
        <v>5538.82</v>
      </c>
      <c r="K37" s="18">
        <f t="shared" si="2"/>
        <v>2682.615</v>
      </c>
      <c r="L37" s="19">
        <f t="shared" si="3"/>
        <v>5365.23</v>
      </c>
      <c r="M37" s="21" t="s">
        <v>12</v>
      </c>
      <c r="N37" s="61" t="s">
        <v>174</v>
      </c>
      <c r="O37" s="95" t="s">
        <v>211</v>
      </c>
    </row>
    <row r="38" spans="1:15" ht="29.25" customHeight="1">
      <c r="A38" s="5"/>
      <c r="B38" s="5"/>
      <c r="C38" s="23">
        <v>34</v>
      </c>
      <c r="D38" s="60" t="s">
        <v>155</v>
      </c>
      <c r="E38" s="63" t="s">
        <v>11</v>
      </c>
      <c r="F38" s="64">
        <v>1</v>
      </c>
      <c r="G38" s="66">
        <v>4715.49</v>
      </c>
      <c r="H38" s="18">
        <f t="shared" si="0"/>
        <v>4715.49</v>
      </c>
      <c r="I38" s="66">
        <v>5046.44</v>
      </c>
      <c r="J38" s="18">
        <f t="shared" si="1"/>
        <v>5046.44</v>
      </c>
      <c r="K38" s="18">
        <f t="shared" si="2"/>
        <v>4880.965</v>
      </c>
      <c r="L38" s="19">
        <f t="shared" si="3"/>
        <v>4880.965</v>
      </c>
      <c r="M38" s="21" t="s">
        <v>12</v>
      </c>
      <c r="N38" s="61" t="s">
        <v>173</v>
      </c>
      <c r="O38" s="95" t="s">
        <v>212</v>
      </c>
    </row>
    <row r="39" spans="1:15" ht="40.5" customHeight="1">
      <c r="A39" s="5"/>
      <c r="B39" s="5"/>
      <c r="C39" s="23">
        <v>35</v>
      </c>
      <c r="D39" s="60" t="s">
        <v>156</v>
      </c>
      <c r="E39" s="63" t="s">
        <v>11</v>
      </c>
      <c r="F39" s="64">
        <v>1</v>
      </c>
      <c r="G39" s="66">
        <v>2156.05</v>
      </c>
      <c r="H39" s="18">
        <f t="shared" si="0"/>
        <v>2156.05</v>
      </c>
      <c r="I39" s="66">
        <v>2459.74</v>
      </c>
      <c r="J39" s="18">
        <f t="shared" si="1"/>
        <v>2459.74</v>
      </c>
      <c r="K39" s="18">
        <f t="shared" si="2"/>
        <v>2307.895</v>
      </c>
      <c r="L39" s="19">
        <f t="shared" si="3"/>
        <v>2307.895</v>
      </c>
      <c r="M39" s="21" t="s">
        <v>12</v>
      </c>
      <c r="N39" s="61" t="s">
        <v>173</v>
      </c>
      <c r="O39" s="94" t="s">
        <v>213</v>
      </c>
    </row>
    <row r="40" spans="1:15" ht="42.75" customHeight="1">
      <c r="A40" s="5"/>
      <c r="B40" s="5"/>
      <c r="C40" s="23">
        <v>36</v>
      </c>
      <c r="D40" s="60" t="s">
        <v>157</v>
      </c>
      <c r="E40" s="63" t="s">
        <v>14</v>
      </c>
      <c r="F40" s="64">
        <v>1</v>
      </c>
      <c r="G40" s="66">
        <v>21556.22</v>
      </c>
      <c r="H40" s="18">
        <f t="shared" si="0"/>
        <v>21556.22</v>
      </c>
      <c r="I40" s="66">
        <v>23068.28</v>
      </c>
      <c r="J40" s="18">
        <f t="shared" si="1"/>
        <v>23068.28</v>
      </c>
      <c r="K40" s="18">
        <f t="shared" si="2"/>
        <v>22312.25</v>
      </c>
      <c r="L40" s="19">
        <f t="shared" si="3"/>
        <v>22312.25</v>
      </c>
      <c r="M40" s="21" t="s">
        <v>12</v>
      </c>
      <c r="N40" s="61" t="s">
        <v>178</v>
      </c>
      <c r="O40" s="95" t="s">
        <v>214</v>
      </c>
    </row>
    <row r="41" spans="1:15" ht="42" customHeight="1">
      <c r="A41" s="5"/>
      <c r="B41" s="5"/>
      <c r="C41" s="23">
        <v>37</v>
      </c>
      <c r="D41" s="60" t="s">
        <v>158</v>
      </c>
      <c r="E41" s="63" t="s">
        <v>14</v>
      </c>
      <c r="F41" s="64">
        <v>1</v>
      </c>
      <c r="G41" s="66">
        <v>17010.86</v>
      </c>
      <c r="H41" s="18">
        <f t="shared" si="0"/>
        <v>17010.86</v>
      </c>
      <c r="I41" s="66">
        <v>18203.88</v>
      </c>
      <c r="J41" s="18">
        <f t="shared" si="1"/>
        <v>18203.88</v>
      </c>
      <c r="K41" s="18">
        <f t="shared" si="2"/>
        <v>17607.370000000003</v>
      </c>
      <c r="L41" s="19">
        <f t="shared" si="3"/>
        <v>17607.370000000003</v>
      </c>
      <c r="M41" s="21" t="s">
        <v>12</v>
      </c>
      <c r="N41" s="61" t="s">
        <v>179</v>
      </c>
      <c r="O41" s="95" t="s">
        <v>215</v>
      </c>
    </row>
    <row r="42" spans="1:15" ht="30.75" customHeight="1">
      <c r="A42" s="5"/>
      <c r="B42" s="5"/>
      <c r="C42" s="23">
        <v>38</v>
      </c>
      <c r="D42" s="60" t="s">
        <v>159</v>
      </c>
      <c r="E42" s="63" t="s">
        <v>14</v>
      </c>
      <c r="F42" s="64">
        <v>1</v>
      </c>
      <c r="G42" s="66">
        <v>6296.95</v>
      </c>
      <c r="H42" s="18">
        <f t="shared" si="0"/>
        <v>6296.95</v>
      </c>
      <c r="I42" s="66">
        <v>6610.88</v>
      </c>
      <c r="J42" s="18">
        <f t="shared" si="1"/>
        <v>6610.88</v>
      </c>
      <c r="K42" s="18">
        <f t="shared" si="2"/>
        <v>6453.915</v>
      </c>
      <c r="L42" s="19">
        <f t="shared" si="3"/>
        <v>6453.915</v>
      </c>
      <c r="M42" s="21" t="s">
        <v>12</v>
      </c>
      <c r="N42" s="61" t="s">
        <v>171</v>
      </c>
      <c r="O42" s="95" t="s">
        <v>216</v>
      </c>
    </row>
    <row r="43" spans="1:15" ht="33" customHeight="1">
      <c r="A43" s="5"/>
      <c r="B43" s="5"/>
      <c r="C43" s="23">
        <v>39</v>
      </c>
      <c r="D43" s="60" t="s">
        <v>160</v>
      </c>
      <c r="E43" s="63" t="s">
        <v>11</v>
      </c>
      <c r="F43" s="64">
        <v>1</v>
      </c>
      <c r="G43" s="66">
        <v>2426.76</v>
      </c>
      <c r="H43" s="18">
        <f t="shared" si="0"/>
        <v>2426.76</v>
      </c>
      <c r="I43" s="66">
        <v>2716.42</v>
      </c>
      <c r="J43" s="18">
        <f t="shared" si="1"/>
        <v>2716.42</v>
      </c>
      <c r="K43" s="18">
        <f t="shared" si="2"/>
        <v>2571.59</v>
      </c>
      <c r="L43" s="19">
        <f t="shared" si="3"/>
        <v>2571.59</v>
      </c>
      <c r="M43" s="21" t="s">
        <v>12</v>
      </c>
      <c r="N43" s="61" t="s">
        <v>171</v>
      </c>
      <c r="O43" s="95" t="s">
        <v>217</v>
      </c>
    </row>
    <row r="44" spans="1:16" s="78" customFormat="1" ht="42" customHeight="1">
      <c r="A44" s="76"/>
      <c r="B44" s="76"/>
      <c r="C44" s="39"/>
      <c r="D44" s="33"/>
      <c r="E44" s="34"/>
      <c r="F44" s="77"/>
      <c r="G44" s="42" t="s">
        <v>5</v>
      </c>
      <c r="H44" s="36">
        <f>SUM(H5:H43)</f>
        <v>454554.0400000001</v>
      </c>
      <c r="I44" s="42" t="s">
        <v>5</v>
      </c>
      <c r="J44" s="36">
        <f>SUM(J5:J43)</f>
        <v>487554.00000000006</v>
      </c>
      <c r="K44" s="36"/>
      <c r="L44" s="37">
        <f>SUM(L5:L43)</f>
        <v>471054.02</v>
      </c>
      <c r="M44" s="38"/>
      <c r="N44" s="40"/>
      <c r="O44" s="96"/>
      <c r="P44" s="107"/>
    </row>
    <row r="45" spans="1:15" ht="23.25" customHeight="1">
      <c r="A45" s="5"/>
      <c r="B45" s="5"/>
      <c r="C45" s="49"/>
      <c r="D45" s="20"/>
      <c r="E45" s="29"/>
      <c r="F45" s="59"/>
      <c r="G45" s="62"/>
      <c r="H45" s="18"/>
      <c r="I45" s="4"/>
      <c r="J45" s="18"/>
      <c r="K45" s="18"/>
      <c r="L45" s="19"/>
      <c r="M45" s="19"/>
      <c r="N45" s="24"/>
      <c r="O45" s="93"/>
    </row>
    <row r="46" spans="1:16" s="12" customFormat="1" ht="38.25" customHeight="1">
      <c r="A46" s="25"/>
      <c r="B46" s="25"/>
      <c r="C46" s="109" t="s">
        <v>120</v>
      </c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5"/>
    </row>
    <row r="47" spans="1:16" s="22" customFormat="1" ht="42.75" customHeight="1">
      <c r="A47" s="14"/>
      <c r="B47" s="14"/>
      <c r="C47" s="23">
        <v>1</v>
      </c>
      <c r="D47" s="26" t="s">
        <v>15</v>
      </c>
      <c r="E47" s="27" t="s">
        <v>14</v>
      </c>
      <c r="F47" s="56">
        <v>3</v>
      </c>
      <c r="G47" s="32">
        <v>781.1</v>
      </c>
      <c r="H47" s="18">
        <f aca="true" t="shared" si="4" ref="H47:H83">F47*G47</f>
        <v>2343.3</v>
      </c>
      <c r="I47" s="4">
        <v>835.79</v>
      </c>
      <c r="J47" s="18">
        <f aca="true" t="shared" si="5" ref="J47:J83">I47*F47</f>
        <v>2507.37</v>
      </c>
      <c r="K47" s="18">
        <f aca="true" t="shared" si="6" ref="K47:K83">(G47+I47)/2</f>
        <v>808.4449999999999</v>
      </c>
      <c r="L47" s="19">
        <f aca="true" t="shared" si="7" ref="L47:L83">K47*F47</f>
        <v>2425.335</v>
      </c>
      <c r="M47" s="21" t="s">
        <v>12</v>
      </c>
      <c r="N47" s="20" t="s">
        <v>16</v>
      </c>
      <c r="O47" s="97" t="s">
        <v>17</v>
      </c>
      <c r="P47" s="106"/>
    </row>
    <row r="48" spans="1:16" s="22" customFormat="1" ht="43.5" customHeight="1">
      <c r="A48" s="14"/>
      <c r="B48" s="14"/>
      <c r="C48" s="23">
        <v>2</v>
      </c>
      <c r="D48" s="28" t="s">
        <v>18</v>
      </c>
      <c r="E48" s="27" t="s">
        <v>14</v>
      </c>
      <c r="F48" s="56">
        <v>3</v>
      </c>
      <c r="G48" s="32">
        <v>937.32</v>
      </c>
      <c r="H48" s="18">
        <f t="shared" si="4"/>
        <v>2811.96</v>
      </c>
      <c r="I48" s="4">
        <v>1002.79</v>
      </c>
      <c r="J48" s="18">
        <f t="shared" si="5"/>
        <v>3008.37</v>
      </c>
      <c r="K48" s="18">
        <f t="shared" si="6"/>
        <v>970.0550000000001</v>
      </c>
      <c r="L48" s="19">
        <f t="shared" si="7"/>
        <v>2910.165</v>
      </c>
      <c r="M48" s="21" t="s">
        <v>12</v>
      </c>
      <c r="N48" s="20" t="s">
        <v>19</v>
      </c>
      <c r="O48" s="97" t="s">
        <v>20</v>
      </c>
      <c r="P48" s="106"/>
    </row>
    <row r="49" spans="1:16" s="22" customFormat="1" ht="60" customHeight="1">
      <c r="A49" s="14"/>
      <c r="B49" s="14"/>
      <c r="C49" s="23">
        <v>3</v>
      </c>
      <c r="D49" s="28" t="s">
        <v>21</v>
      </c>
      <c r="E49" s="27" t="s">
        <v>14</v>
      </c>
      <c r="F49" s="56">
        <v>3</v>
      </c>
      <c r="G49" s="32">
        <v>937.32</v>
      </c>
      <c r="H49" s="18">
        <f t="shared" si="4"/>
        <v>2811.96</v>
      </c>
      <c r="I49" s="4">
        <v>1002.79</v>
      </c>
      <c r="J49" s="18">
        <f t="shared" si="5"/>
        <v>3008.37</v>
      </c>
      <c r="K49" s="18">
        <f t="shared" si="6"/>
        <v>970.0550000000001</v>
      </c>
      <c r="L49" s="19">
        <f t="shared" si="7"/>
        <v>2910.165</v>
      </c>
      <c r="M49" s="21" t="s">
        <v>12</v>
      </c>
      <c r="N49" s="20" t="s">
        <v>19</v>
      </c>
      <c r="O49" s="97" t="s">
        <v>22</v>
      </c>
      <c r="P49" s="106"/>
    </row>
    <row r="50" spans="1:16" s="22" customFormat="1" ht="45.75" customHeight="1">
      <c r="A50" s="14"/>
      <c r="B50" s="14"/>
      <c r="C50" s="23">
        <v>4</v>
      </c>
      <c r="D50" s="28" t="s">
        <v>23</v>
      </c>
      <c r="E50" s="27" t="s">
        <v>14</v>
      </c>
      <c r="F50" s="56">
        <v>1</v>
      </c>
      <c r="G50" s="32">
        <v>1334.29</v>
      </c>
      <c r="H50" s="18">
        <f t="shared" si="4"/>
        <v>1334.29</v>
      </c>
      <c r="I50" s="4">
        <v>1427.82</v>
      </c>
      <c r="J50" s="18">
        <f t="shared" si="5"/>
        <v>1427.82</v>
      </c>
      <c r="K50" s="18">
        <f t="shared" si="6"/>
        <v>1381.0549999999998</v>
      </c>
      <c r="L50" s="19">
        <f t="shared" si="7"/>
        <v>1381.0549999999998</v>
      </c>
      <c r="M50" s="21" t="s">
        <v>12</v>
      </c>
      <c r="N50" s="20" t="s">
        <v>24</v>
      </c>
      <c r="O50" s="97" t="s">
        <v>25</v>
      </c>
      <c r="P50" s="106"/>
    </row>
    <row r="51" spans="1:16" s="22" customFormat="1" ht="48.75" customHeight="1">
      <c r="A51" s="14"/>
      <c r="B51" s="14"/>
      <c r="C51" s="23">
        <v>5</v>
      </c>
      <c r="D51" s="28" t="s">
        <v>26</v>
      </c>
      <c r="E51" s="27" t="s">
        <v>14</v>
      </c>
      <c r="F51" s="56">
        <v>1</v>
      </c>
      <c r="G51" s="32">
        <v>1777.27</v>
      </c>
      <c r="H51" s="18">
        <f t="shared" si="4"/>
        <v>1777.27</v>
      </c>
      <c r="I51" s="4">
        <v>1901.11</v>
      </c>
      <c r="J51" s="18">
        <f t="shared" si="5"/>
        <v>1901.11</v>
      </c>
      <c r="K51" s="18">
        <f t="shared" si="6"/>
        <v>1839.19</v>
      </c>
      <c r="L51" s="19">
        <f t="shared" si="7"/>
        <v>1839.19</v>
      </c>
      <c r="M51" s="21" t="s">
        <v>12</v>
      </c>
      <c r="N51" s="20" t="s">
        <v>24</v>
      </c>
      <c r="O51" s="97" t="s">
        <v>27</v>
      </c>
      <c r="P51" s="106"/>
    </row>
    <row r="52" spans="1:16" s="22" customFormat="1" ht="39.75" customHeight="1">
      <c r="A52" s="14"/>
      <c r="B52" s="14"/>
      <c r="C52" s="23">
        <v>6</v>
      </c>
      <c r="D52" s="28" t="s">
        <v>28</v>
      </c>
      <c r="E52" s="27" t="s">
        <v>14</v>
      </c>
      <c r="F52" s="56">
        <v>1</v>
      </c>
      <c r="G52" s="32">
        <v>1500.14</v>
      </c>
      <c r="H52" s="18">
        <f t="shared" si="4"/>
        <v>1500.14</v>
      </c>
      <c r="I52" s="4">
        <v>1605.11</v>
      </c>
      <c r="J52" s="18">
        <f t="shared" si="5"/>
        <v>1605.11</v>
      </c>
      <c r="K52" s="18">
        <f t="shared" si="6"/>
        <v>1552.625</v>
      </c>
      <c r="L52" s="19">
        <f t="shared" si="7"/>
        <v>1552.625</v>
      </c>
      <c r="M52" s="21" t="s">
        <v>12</v>
      </c>
      <c r="N52" s="20" t="s">
        <v>16</v>
      </c>
      <c r="O52" s="97" t="s">
        <v>29</v>
      </c>
      <c r="P52" s="106"/>
    </row>
    <row r="53" spans="1:16" s="22" customFormat="1" ht="39.75" customHeight="1">
      <c r="A53" s="14"/>
      <c r="B53" s="14"/>
      <c r="C53" s="23">
        <v>7</v>
      </c>
      <c r="D53" s="28" t="s">
        <v>30</v>
      </c>
      <c r="E53" s="27" t="s">
        <v>14</v>
      </c>
      <c r="F53" s="56">
        <v>1</v>
      </c>
      <c r="G53" s="32">
        <v>1074.28</v>
      </c>
      <c r="H53" s="18">
        <f t="shared" si="4"/>
        <v>1074.28</v>
      </c>
      <c r="I53" s="4">
        <v>1149.21</v>
      </c>
      <c r="J53" s="18">
        <f t="shared" si="5"/>
        <v>1149.21</v>
      </c>
      <c r="K53" s="18">
        <f t="shared" si="6"/>
        <v>1111.745</v>
      </c>
      <c r="L53" s="19">
        <f t="shared" si="7"/>
        <v>1111.745</v>
      </c>
      <c r="M53" s="21" t="s">
        <v>12</v>
      </c>
      <c r="N53" s="20" t="s">
        <v>24</v>
      </c>
      <c r="O53" s="97" t="s">
        <v>31</v>
      </c>
      <c r="P53" s="106"/>
    </row>
    <row r="54" spans="1:16" s="22" customFormat="1" ht="42.75" customHeight="1">
      <c r="A54" s="14"/>
      <c r="B54" s="14"/>
      <c r="C54" s="23">
        <v>8</v>
      </c>
      <c r="D54" s="28" t="s">
        <v>32</v>
      </c>
      <c r="E54" s="27" t="s">
        <v>14</v>
      </c>
      <c r="F54" s="56">
        <v>1</v>
      </c>
      <c r="G54" s="32">
        <v>1171.65</v>
      </c>
      <c r="H54" s="18">
        <f t="shared" si="4"/>
        <v>1171.65</v>
      </c>
      <c r="I54" s="4">
        <v>1253.69</v>
      </c>
      <c r="J54" s="18">
        <f t="shared" si="5"/>
        <v>1253.69</v>
      </c>
      <c r="K54" s="18">
        <f t="shared" si="6"/>
        <v>1212.67</v>
      </c>
      <c r="L54" s="19">
        <f t="shared" si="7"/>
        <v>1212.67</v>
      </c>
      <c r="M54" s="21" t="s">
        <v>12</v>
      </c>
      <c r="N54" s="20" t="s">
        <v>16</v>
      </c>
      <c r="O54" s="97" t="s">
        <v>33</v>
      </c>
      <c r="P54" s="106"/>
    </row>
    <row r="55" spans="1:16" s="22" customFormat="1" ht="43.5" customHeight="1">
      <c r="A55" s="14"/>
      <c r="B55" s="14"/>
      <c r="C55" s="23">
        <v>9</v>
      </c>
      <c r="D55" s="28" t="s">
        <v>34</v>
      </c>
      <c r="E55" s="27" t="s">
        <v>14</v>
      </c>
      <c r="F55" s="56">
        <v>1</v>
      </c>
      <c r="G55" s="32">
        <v>859.21</v>
      </c>
      <c r="H55" s="18">
        <f t="shared" si="4"/>
        <v>859.21</v>
      </c>
      <c r="I55" s="4">
        <v>919.7</v>
      </c>
      <c r="J55" s="18">
        <f t="shared" si="5"/>
        <v>919.7</v>
      </c>
      <c r="K55" s="18">
        <f t="shared" si="6"/>
        <v>889.455</v>
      </c>
      <c r="L55" s="19">
        <f t="shared" si="7"/>
        <v>889.455</v>
      </c>
      <c r="M55" s="21" t="s">
        <v>12</v>
      </c>
      <c r="N55" s="20" t="s">
        <v>24</v>
      </c>
      <c r="O55" s="97" t="s">
        <v>35</v>
      </c>
      <c r="P55" s="106"/>
    </row>
    <row r="56" spans="1:16" s="22" customFormat="1" ht="29.25" customHeight="1">
      <c r="A56" s="14"/>
      <c r="B56" s="14"/>
      <c r="C56" s="23">
        <v>10</v>
      </c>
      <c r="D56" s="28" t="s">
        <v>36</v>
      </c>
      <c r="E56" s="27" t="s">
        <v>14</v>
      </c>
      <c r="F56" s="56">
        <v>3</v>
      </c>
      <c r="G56" s="32">
        <v>1109.59</v>
      </c>
      <c r="H56" s="18">
        <f t="shared" si="4"/>
        <v>3328.7699999999995</v>
      </c>
      <c r="I56" s="4">
        <v>1187.22</v>
      </c>
      <c r="J56" s="18">
        <f t="shared" si="5"/>
        <v>3561.66</v>
      </c>
      <c r="K56" s="18">
        <f t="shared" si="6"/>
        <v>1148.405</v>
      </c>
      <c r="L56" s="19">
        <f t="shared" si="7"/>
        <v>3445.215</v>
      </c>
      <c r="M56" s="21" t="s">
        <v>12</v>
      </c>
      <c r="N56" s="20" t="s">
        <v>24</v>
      </c>
      <c r="O56" s="97" t="s">
        <v>37</v>
      </c>
      <c r="P56" s="106"/>
    </row>
    <row r="57" spans="1:16" s="22" customFormat="1" ht="31.5" customHeight="1">
      <c r="A57" s="14"/>
      <c r="B57" s="14"/>
      <c r="C57" s="23">
        <v>11</v>
      </c>
      <c r="D57" s="28" t="s">
        <v>38</v>
      </c>
      <c r="E57" s="27" t="s">
        <v>14</v>
      </c>
      <c r="F57" s="56">
        <v>3</v>
      </c>
      <c r="G57" s="32">
        <v>937.32</v>
      </c>
      <c r="H57" s="18">
        <f t="shared" si="4"/>
        <v>2811.96</v>
      </c>
      <c r="I57" s="4">
        <v>1002.79</v>
      </c>
      <c r="J57" s="18">
        <f t="shared" si="5"/>
        <v>3008.37</v>
      </c>
      <c r="K57" s="18">
        <f t="shared" si="6"/>
        <v>970.0550000000001</v>
      </c>
      <c r="L57" s="19">
        <f t="shared" si="7"/>
        <v>2910.165</v>
      </c>
      <c r="M57" s="21" t="s">
        <v>12</v>
      </c>
      <c r="N57" s="20" t="s">
        <v>16</v>
      </c>
      <c r="O57" s="97" t="s">
        <v>39</v>
      </c>
      <c r="P57" s="106"/>
    </row>
    <row r="58" spans="1:16" s="22" customFormat="1" ht="49.5" customHeight="1">
      <c r="A58" s="14"/>
      <c r="B58" s="14"/>
      <c r="C58" s="23">
        <v>12</v>
      </c>
      <c r="D58" s="28" t="s">
        <v>40</v>
      </c>
      <c r="E58" s="27" t="s">
        <v>14</v>
      </c>
      <c r="F58" s="56">
        <v>2</v>
      </c>
      <c r="G58" s="32">
        <v>870.98</v>
      </c>
      <c r="H58" s="18">
        <f t="shared" si="4"/>
        <v>1741.96</v>
      </c>
      <c r="I58" s="4">
        <v>931.57</v>
      </c>
      <c r="J58" s="18">
        <f t="shared" si="5"/>
        <v>1863.14</v>
      </c>
      <c r="K58" s="18">
        <f t="shared" si="6"/>
        <v>901.2750000000001</v>
      </c>
      <c r="L58" s="19">
        <f t="shared" si="7"/>
        <v>1802.5500000000002</v>
      </c>
      <c r="M58" s="21" t="s">
        <v>12</v>
      </c>
      <c r="N58" s="20" t="s">
        <v>24</v>
      </c>
      <c r="O58" s="97" t="s">
        <v>41</v>
      </c>
      <c r="P58" s="106"/>
    </row>
    <row r="59" spans="1:16" s="22" customFormat="1" ht="33.75" customHeight="1">
      <c r="A59" s="14"/>
      <c r="B59" s="14"/>
      <c r="C59" s="23">
        <v>13</v>
      </c>
      <c r="D59" s="28" t="s">
        <v>42</v>
      </c>
      <c r="E59" s="27" t="s">
        <v>14</v>
      </c>
      <c r="F59" s="56">
        <v>1</v>
      </c>
      <c r="G59" s="32">
        <v>4396.63</v>
      </c>
      <c r="H59" s="18">
        <f t="shared" si="4"/>
        <v>4396.63</v>
      </c>
      <c r="I59" s="4">
        <v>4705.3</v>
      </c>
      <c r="J59" s="18">
        <f t="shared" si="5"/>
        <v>4705.3</v>
      </c>
      <c r="K59" s="18">
        <f t="shared" si="6"/>
        <v>4550.965</v>
      </c>
      <c r="L59" s="19">
        <f t="shared" si="7"/>
        <v>4550.965</v>
      </c>
      <c r="M59" s="21" t="s">
        <v>12</v>
      </c>
      <c r="N59" s="20" t="s">
        <v>43</v>
      </c>
      <c r="O59" s="97" t="s">
        <v>44</v>
      </c>
      <c r="P59" s="106"/>
    </row>
    <row r="60" spans="1:16" s="22" customFormat="1" ht="45.75" customHeight="1">
      <c r="A60" s="14"/>
      <c r="B60" s="14"/>
      <c r="C60" s="23">
        <v>14</v>
      </c>
      <c r="D60" s="28" t="s">
        <v>45</v>
      </c>
      <c r="E60" s="27" t="s">
        <v>11</v>
      </c>
      <c r="F60" s="56">
        <v>1</v>
      </c>
      <c r="G60" s="32">
        <v>4150.53</v>
      </c>
      <c r="H60" s="18">
        <f t="shared" si="4"/>
        <v>4150.53</v>
      </c>
      <c r="I60" s="4">
        <v>4440.95</v>
      </c>
      <c r="J60" s="18">
        <f t="shared" si="5"/>
        <v>4440.95</v>
      </c>
      <c r="K60" s="18">
        <f t="shared" si="6"/>
        <v>4295.74</v>
      </c>
      <c r="L60" s="19">
        <f t="shared" si="7"/>
        <v>4295.74</v>
      </c>
      <c r="M60" s="21" t="s">
        <v>12</v>
      </c>
      <c r="N60" s="20" t="s">
        <v>13</v>
      </c>
      <c r="O60" s="97" t="s">
        <v>46</v>
      </c>
      <c r="P60" s="106"/>
    </row>
    <row r="61" spans="1:16" s="22" customFormat="1" ht="28.5" customHeight="1">
      <c r="A61" s="14"/>
      <c r="B61" s="14"/>
      <c r="C61" s="23">
        <v>15</v>
      </c>
      <c r="D61" s="28" t="s">
        <v>47</v>
      </c>
      <c r="E61" s="27" t="s">
        <v>14</v>
      </c>
      <c r="F61" s="56">
        <v>3</v>
      </c>
      <c r="G61" s="32">
        <v>517.88</v>
      </c>
      <c r="H61" s="18">
        <f t="shared" si="4"/>
        <v>1553.6399999999999</v>
      </c>
      <c r="I61" s="4">
        <v>554.03</v>
      </c>
      <c r="J61" s="18">
        <f t="shared" si="5"/>
        <v>1662.09</v>
      </c>
      <c r="K61" s="18">
        <f t="shared" si="6"/>
        <v>535.9549999999999</v>
      </c>
      <c r="L61" s="19">
        <f t="shared" si="7"/>
        <v>1607.8649999999998</v>
      </c>
      <c r="M61" s="21" t="s">
        <v>12</v>
      </c>
      <c r="N61" s="20" t="s">
        <v>24</v>
      </c>
      <c r="O61" s="97" t="s">
        <v>48</v>
      </c>
      <c r="P61" s="106"/>
    </row>
    <row r="62" spans="1:16" s="22" customFormat="1" ht="43.5" customHeight="1">
      <c r="A62" s="14"/>
      <c r="B62" s="14"/>
      <c r="C62" s="23">
        <v>16</v>
      </c>
      <c r="D62" s="28" t="s">
        <v>49</v>
      </c>
      <c r="E62" s="27" t="s">
        <v>11</v>
      </c>
      <c r="F62" s="56">
        <v>2</v>
      </c>
      <c r="G62" s="32">
        <v>1109.59</v>
      </c>
      <c r="H62" s="18">
        <f t="shared" si="4"/>
        <v>2219.18</v>
      </c>
      <c r="I62" s="4">
        <v>1187.22</v>
      </c>
      <c r="J62" s="18">
        <f t="shared" si="5"/>
        <v>2374.44</v>
      </c>
      <c r="K62" s="18">
        <f t="shared" si="6"/>
        <v>1148.405</v>
      </c>
      <c r="L62" s="19">
        <f t="shared" si="7"/>
        <v>2296.81</v>
      </c>
      <c r="M62" s="21" t="s">
        <v>12</v>
      </c>
      <c r="N62" s="20" t="s">
        <v>24</v>
      </c>
      <c r="O62" s="97" t="s">
        <v>48</v>
      </c>
      <c r="P62" s="106"/>
    </row>
    <row r="63" spans="1:16" s="22" customFormat="1" ht="45" customHeight="1">
      <c r="A63" s="14"/>
      <c r="B63" s="14"/>
      <c r="C63" s="23">
        <v>17</v>
      </c>
      <c r="D63" s="28" t="s">
        <v>50</v>
      </c>
      <c r="E63" s="27" t="s">
        <v>14</v>
      </c>
      <c r="F63" s="56">
        <v>3</v>
      </c>
      <c r="G63" s="32">
        <v>911.64</v>
      </c>
      <c r="H63" s="18">
        <f t="shared" si="4"/>
        <v>2734.92</v>
      </c>
      <c r="I63" s="4">
        <v>975.1</v>
      </c>
      <c r="J63" s="18">
        <f t="shared" si="5"/>
        <v>2925.3</v>
      </c>
      <c r="K63" s="18">
        <f t="shared" si="6"/>
        <v>943.37</v>
      </c>
      <c r="L63" s="19">
        <f t="shared" si="7"/>
        <v>2830.11</v>
      </c>
      <c r="M63" s="21" t="s">
        <v>12</v>
      </c>
      <c r="N63" s="20" t="s">
        <v>16</v>
      </c>
      <c r="O63" s="97" t="s">
        <v>51</v>
      </c>
      <c r="P63" s="106"/>
    </row>
    <row r="64" spans="1:16" s="22" customFormat="1" ht="45" customHeight="1">
      <c r="A64" s="14"/>
      <c r="B64" s="14"/>
      <c r="C64" s="23">
        <v>18</v>
      </c>
      <c r="D64" s="28" t="s">
        <v>52</v>
      </c>
      <c r="E64" s="27" t="s">
        <v>14</v>
      </c>
      <c r="F64" s="56">
        <v>2</v>
      </c>
      <c r="G64" s="32">
        <v>937.32</v>
      </c>
      <c r="H64" s="18">
        <f t="shared" si="4"/>
        <v>1874.64</v>
      </c>
      <c r="I64" s="4">
        <v>1002.79</v>
      </c>
      <c r="J64" s="18">
        <f t="shared" si="5"/>
        <v>2005.58</v>
      </c>
      <c r="K64" s="18">
        <f t="shared" si="6"/>
        <v>970.0550000000001</v>
      </c>
      <c r="L64" s="19">
        <f t="shared" si="7"/>
        <v>1940.1100000000001</v>
      </c>
      <c r="M64" s="21" t="s">
        <v>12</v>
      </c>
      <c r="N64" s="20" t="s">
        <v>16</v>
      </c>
      <c r="O64" s="97" t="s">
        <v>53</v>
      </c>
      <c r="P64" s="106"/>
    </row>
    <row r="65" spans="1:16" s="22" customFormat="1" ht="31.5" customHeight="1">
      <c r="A65" s="14"/>
      <c r="B65" s="14"/>
      <c r="C65" s="23">
        <v>19</v>
      </c>
      <c r="D65" s="28" t="s">
        <v>54</v>
      </c>
      <c r="E65" s="27" t="s">
        <v>14</v>
      </c>
      <c r="F65" s="56">
        <v>3</v>
      </c>
      <c r="G65" s="32">
        <v>900.94</v>
      </c>
      <c r="H65" s="18">
        <f t="shared" si="4"/>
        <v>2702.82</v>
      </c>
      <c r="I65" s="4">
        <v>964.01</v>
      </c>
      <c r="J65" s="18">
        <f t="shared" si="5"/>
        <v>2892.0299999999997</v>
      </c>
      <c r="K65" s="18">
        <f t="shared" si="6"/>
        <v>932.475</v>
      </c>
      <c r="L65" s="19">
        <f t="shared" si="7"/>
        <v>2797.425</v>
      </c>
      <c r="M65" s="21" t="s">
        <v>12</v>
      </c>
      <c r="N65" s="20" t="s">
        <v>24</v>
      </c>
      <c r="O65" s="97" t="s">
        <v>55</v>
      </c>
      <c r="P65" s="106"/>
    </row>
    <row r="66" spans="1:16" s="22" customFormat="1" ht="44.25" customHeight="1">
      <c r="A66" s="14"/>
      <c r="B66" s="14"/>
      <c r="C66" s="23">
        <v>20</v>
      </c>
      <c r="D66" s="28" t="s">
        <v>56</v>
      </c>
      <c r="E66" s="27" t="s">
        <v>14</v>
      </c>
      <c r="F66" s="56">
        <v>3</v>
      </c>
      <c r="G66" s="32">
        <v>2799.12</v>
      </c>
      <c r="H66" s="18">
        <f t="shared" si="4"/>
        <v>8397.36</v>
      </c>
      <c r="I66" s="4">
        <v>2994.94</v>
      </c>
      <c r="J66" s="18">
        <f t="shared" si="5"/>
        <v>8984.82</v>
      </c>
      <c r="K66" s="18">
        <f t="shared" si="6"/>
        <v>2897.0299999999997</v>
      </c>
      <c r="L66" s="19">
        <f t="shared" si="7"/>
        <v>8691.09</v>
      </c>
      <c r="M66" s="21" t="s">
        <v>12</v>
      </c>
      <c r="N66" s="20" t="s">
        <v>24</v>
      </c>
      <c r="O66" s="97" t="s">
        <v>57</v>
      </c>
      <c r="P66" s="106"/>
    </row>
    <row r="67" spans="1:16" s="22" customFormat="1" ht="43.5" customHeight="1">
      <c r="A67" s="14"/>
      <c r="B67" s="14"/>
      <c r="C67" s="23">
        <v>21</v>
      </c>
      <c r="D67" s="28" t="s">
        <v>58</v>
      </c>
      <c r="E67" s="27" t="s">
        <v>14</v>
      </c>
      <c r="F67" s="56">
        <v>1</v>
      </c>
      <c r="G67" s="32">
        <v>2733.85</v>
      </c>
      <c r="H67" s="18">
        <f t="shared" si="4"/>
        <v>2733.85</v>
      </c>
      <c r="I67" s="4">
        <v>2925.29</v>
      </c>
      <c r="J67" s="18">
        <f t="shared" si="5"/>
        <v>2925.29</v>
      </c>
      <c r="K67" s="18">
        <f t="shared" si="6"/>
        <v>2829.5699999999997</v>
      </c>
      <c r="L67" s="19">
        <f t="shared" si="7"/>
        <v>2829.5699999999997</v>
      </c>
      <c r="M67" s="21" t="s">
        <v>12</v>
      </c>
      <c r="N67" s="20" t="s">
        <v>19</v>
      </c>
      <c r="O67" s="97" t="s">
        <v>59</v>
      </c>
      <c r="P67" s="106"/>
    </row>
    <row r="68" spans="1:16" s="22" customFormat="1" ht="44.25" customHeight="1">
      <c r="A68" s="14"/>
      <c r="B68" s="14"/>
      <c r="C68" s="23">
        <v>22</v>
      </c>
      <c r="D68" s="28" t="s">
        <v>60</v>
      </c>
      <c r="E68" s="27" t="s">
        <v>14</v>
      </c>
      <c r="F68" s="56">
        <v>1</v>
      </c>
      <c r="G68" s="32">
        <v>4686.6</v>
      </c>
      <c r="H68" s="18">
        <f t="shared" si="4"/>
        <v>4686.6</v>
      </c>
      <c r="I68" s="4">
        <v>5014.77</v>
      </c>
      <c r="J68" s="18">
        <f t="shared" si="5"/>
        <v>5014.77</v>
      </c>
      <c r="K68" s="18">
        <f t="shared" si="6"/>
        <v>4850.685</v>
      </c>
      <c r="L68" s="19">
        <f t="shared" si="7"/>
        <v>4850.685</v>
      </c>
      <c r="M68" s="21" t="s">
        <v>12</v>
      </c>
      <c r="N68" s="20" t="s">
        <v>24</v>
      </c>
      <c r="O68" s="97" t="s">
        <v>61</v>
      </c>
      <c r="P68" s="106"/>
    </row>
    <row r="69" spans="1:16" s="22" customFormat="1" ht="49.5" customHeight="1">
      <c r="A69" s="14"/>
      <c r="B69" s="14"/>
      <c r="C69" s="23">
        <v>23</v>
      </c>
      <c r="D69" s="28" t="s">
        <v>62</v>
      </c>
      <c r="E69" s="27" t="s">
        <v>14</v>
      </c>
      <c r="F69" s="56">
        <v>1</v>
      </c>
      <c r="G69" s="32">
        <v>1978.43</v>
      </c>
      <c r="H69" s="18">
        <f t="shared" si="4"/>
        <v>1978.43</v>
      </c>
      <c r="I69" s="4">
        <v>2117.19</v>
      </c>
      <c r="J69" s="18">
        <f t="shared" si="5"/>
        <v>2117.19</v>
      </c>
      <c r="K69" s="18">
        <f t="shared" si="6"/>
        <v>2047.81</v>
      </c>
      <c r="L69" s="19">
        <f t="shared" si="7"/>
        <v>2047.81</v>
      </c>
      <c r="M69" s="21" t="s">
        <v>12</v>
      </c>
      <c r="N69" s="20" t="s">
        <v>63</v>
      </c>
      <c r="O69" s="97" t="s">
        <v>64</v>
      </c>
      <c r="P69" s="106"/>
    </row>
    <row r="70" spans="1:16" s="22" customFormat="1" ht="45.75" customHeight="1">
      <c r="A70" s="14"/>
      <c r="B70" s="14"/>
      <c r="C70" s="23">
        <v>24</v>
      </c>
      <c r="D70" s="28" t="s">
        <v>95</v>
      </c>
      <c r="E70" s="27" t="s">
        <v>14</v>
      </c>
      <c r="F70" s="56">
        <v>4</v>
      </c>
      <c r="G70" s="32">
        <v>7435.43</v>
      </c>
      <c r="H70" s="18">
        <f t="shared" si="4"/>
        <v>29741.72</v>
      </c>
      <c r="I70" s="4">
        <v>7956.68</v>
      </c>
      <c r="J70" s="18">
        <f t="shared" si="5"/>
        <v>31826.72</v>
      </c>
      <c r="K70" s="18">
        <f t="shared" si="6"/>
        <v>7696.055</v>
      </c>
      <c r="L70" s="19">
        <f t="shared" si="7"/>
        <v>30784.22</v>
      </c>
      <c r="M70" s="21" t="s">
        <v>12</v>
      </c>
      <c r="N70" s="20" t="s">
        <v>65</v>
      </c>
      <c r="O70" s="97" t="s">
        <v>94</v>
      </c>
      <c r="P70" s="106"/>
    </row>
    <row r="71" spans="1:16" s="22" customFormat="1" ht="46.5" customHeight="1">
      <c r="A71" s="14"/>
      <c r="B71" s="14"/>
      <c r="C71" s="23">
        <v>25</v>
      </c>
      <c r="D71" s="28" t="s">
        <v>66</v>
      </c>
      <c r="E71" s="27" t="s">
        <v>14</v>
      </c>
      <c r="F71" s="56">
        <v>1</v>
      </c>
      <c r="G71" s="32">
        <v>4693.02</v>
      </c>
      <c r="H71" s="18">
        <f t="shared" si="4"/>
        <v>4693.02</v>
      </c>
      <c r="I71" s="4">
        <v>5021.9</v>
      </c>
      <c r="J71" s="18">
        <f t="shared" si="5"/>
        <v>5021.9</v>
      </c>
      <c r="K71" s="18">
        <f t="shared" si="6"/>
        <v>4857.46</v>
      </c>
      <c r="L71" s="19">
        <f t="shared" si="7"/>
        <v>4857.46</v>
      </c>
      <c r="M71" s="21" t="s">
        <v>12</v>
      </c>
      <c r="N71" s="20" t="s">
        <v>24</v>
      </c>
      <c r="O71" s="97" t="s">
        <v>67</v>
      </c>
      <c r="P71" s="106"/>
    </row>
    <row r="72" spans="1:16" s="22" customFormat="1" ht="53.25" customHeight="1">
      <c r="A72" s="14"/>
      <c r="B72" s="14"/>
      <c r="C72" s="23">
        <v>26</v>
      </c>
      <c r="D72" s="28" t="s">
        <v>68</v>
      </c>
      <c r="E72" s="27" t="s">
        <v>14</v>
      </c>
      <c r="F72" s="56">
        <v>2</v>
      </c>
      <c r="G72" s="32">
        <v>1496.93</v>
      </c>
      <c r="H72" s="18">
        <f t="shared" si="4"/>
        <v>2993.86</v>
      </c>
      <c r="I72" s="4">
        <v>1601.93</v>
      </c>
      <c r="J72" s="18">
        <f t="shared" si="5"/>
        <v>3203.86</v>
      </c>
      <c r="K72" s="18">
        <f t="shared" si="6"/>
        <v>1549.43</v>
      </c>
      <c r="L72" s="19">
        <f t="shared" si="7"/>
        <v>3098.86</v>
      </c>
      <c r="M72" s="21" t="s">
        <v>12</v>
      </c>
      <c r="N72" s="20" t="s">
        <v>24</v>
      </c>
      <c r="O72" s="97" t="s">
        <v>69</v>
      </c>
      <c r="P72" s="106"/>
    </row>
    <row r="73" spans="1:16" s="22" customFormat="1" ht="33" customHeight="1">
      <c r="A73" s="14"/>
      <c r="B73" s="14"/>
      <c r="C73" s="23">
        <v>27</v>
      </c>
      <c r="D73" s="28" t="s">
        <v>70</v>
      </c>
      <c r="E73" s="27" t="s">
        <v>14</v>
      </c>
      <c r="F73" s="56">
        <v>2</v>
      </c>
      <c r="G73" s="32">
        <v>487.92</v>
      </c>
      <c r="H73" s="18">
        <f t="shared" si="4"/>
        <v>975.84</v>
      </c>
      <c r="I73" s="4">
        <v>522.38</v>
      </c>
      <c r="J73" s="18">
        <f t="shared" si="5"/>
        <v>1044.76</v>
      </c>
      <c r="K73" s="18">
        <f t="shared" si="6"/>
        <v>505.15</v>
      </c>
      <c r="L73" s="19">
        <f t="shared" si="7"/>
        <v>1010.3</v>
      </c>
      <c r="M73" s="21" t="s">
        <v>12</v>
      </c>
      <c r="N73" s="20" t="s">
        <v>19</v>
      </c>
      <c r="O73" s="97" t="s">
        <v>71</v>
      </c>
      <c r="P73" s="106"/>
    </row>
    <row r="74" spans="1:16" s="22" customFormat="1" ht="32.25" customHeight="1">
      <c r="A74" s="14"/>
      <c r="B74" s="14"/>
      <c r="C74" s="23">
        <v>28</v>
      </c>
      <c r="D74" s="28" t="s">
        <v>72</v>
      </c>
      <c r="E74" s="27" t="s">
        <v>14</v>
      </c>
      <c r="F74" s="56">
        <v>1</v>
      </c>
      <c r="G74" s="32">
        <v>1848.96</v>
      </c>
      <c r="H74" s="18">
        <f t="shared" si="4"/>
        <v>1848.96</v>
      </c>
      <c r="I74" s="4">
        <v>1977.89</v>
      </c>
      <c r="J74" s="18">
        <f t="shared" si="5"/>
        <v>1977.89</v>
      </c>
      <c r="K74" s="18">
        <f t="shared" si="6"/>
        <v>1913.4250000000002</v>
      </c>
      <c r="L74" s="19">
        <f t="shared" si="7"/>
        <v>1913.4250000000002</v>
      </c>
      <c r="M74" s="21" t="s">
        <v>12</v>
      </c>
      <c r="N74" s="20" t="s">
        <v>24</v>
      </c>
      <c r="O74" s="97" t="s">
        <v>73</v>
      </c>
      <c r="P74" s="106"/>
    </row>
    <row r="75" spans="1:16" s="22" customFormat="1" ht="60" customHeight="1">
      <c r="A75" s="14"/>
      <c r="B75" s="14"/>
      <c r="C75" s="23">
        <v>29</v>
      </c>
      <c r="D75" s="28" t="s">
        <v>74</v>
      </c>
      <c r="E75" s="27" t="s">
        <v>14</v>
      </c>
      <c r="F75" s="56">
        <v>1</v>
      </c>
      <c r="G75" s="32">
        <v>10219</v>
      </c>
      <c r="H75" s="18">
        <f t="shared" si="4"/>
        <v>10219</v>
      </c>
      <c r="I75" s="4">
        <v>10935.65</v>
      </c>
      <c r="J75" s="18">
        <f t="shared" si="5"/>
        <v>10935.65</v>
      </c>
      <c r="K75" s="18">
        <f t="shared" si="6"/>
        <v>10577.325</v>
      </c>
      <c r="L75" s="19">
        <f t="shared" si="7"/>
        <v>10577.325</v>
      </c>
      <c r="M75" s="21" t="s">
        <v>12</v>
      </c>
      <c r="N75" s="20" t="s">
        <v>16</v>
      </c>
      <c r="O75" s="97" t="s">
        <v>75</v>
      </c>
      <c r="P75" s="106"/>
    </row>
    <row r="76" spans="1:16" s="22" customFormat="1" ht="42.75" customHeight="1">
      <c r="A76" s="14"/>
      <c r="B76" s="14"/>
      <c r="C76" s="23">
        <v>30</v>
      </c>
      <c r="D76" s="28" t="s">
        <v>76</v>
      </c>
      <c r="E76" s="27" t="s">
        <v>14</v>
      </c>
      <c r="F76" s="56">
        <v>2</v>
      </c>
      <c r="G76" s="32">
        <v>2539.11</v>
      </c>
      <c r="H76" s="18">
        <f t="shared" si="4"/>
        <v>5078.22</v>
      </c>
      <c r="I76" s="4">
        <v>2716.33</v>
      </c>
      <c r="J76" s="18">
        <f t="shared" si="5"/>
        <v>5432.66</v>
      </c>
      <c r="K76" s="18">
        <f t="shared" si="6"/>
        <v>2627.7200000000003</v>
      </c>
      <c r="L76" s="19">
        <f t="shared" si="7"/>
        <v>5255.4400000000005</v>
      </c>
      <c r="M76" s="21" t="s">
        <v>12</v>
      </c>
      <c r="N76" s="20" t="s">
        <v>24</v>
      </c>
      <c r="O76" s="97" t="s">
        <v>77</v>
      </c>
      <c r="P76" s="106"/>
    </row>
    <row r="77" spans="1:16" s="22" customFormat="1" ht="67.5" customHeight="1">
      <c r="A77" s="14"/>
      <c r="B77" s="14"/>
      <c r="C77" s="23">
        <v>31</v>
      </c>
      <c r="D77" s="28" t="s">
        <v>78</v>
      </c>
      <c r="E77" s="27" t="s">
        <v>14</v>
      </c>
      <c r="F77" s="56">
        <v>1</v>
      </c>
      <c r="G77" s="32">
        <v>822.83</v>
      </c>
      <c r="H77" s="18">
        <f t="shared" si="4"/>
        <v>822.83</v>
      </c>
      <c r="I77" s="4">
        <v>880.12</v>
      </c>
      <c r="J77" s="18">
        <f t="shared" si="5"/>
        <v>880.12</v>
      </c>
      <c r="K77" s="18">
        <f t="shared" si="6"/>
        <v>851.475</v>
      </c>
      <c r="L77" s="19">
        <f t="shared" si="7"/>
        <v>851.475</v>
      </c>
      <c r="M77" s="21" t="s">
        <v>12</v>
      </c>
      <c r="N77" s="20" t="s">
        <v>16</v>
      </c>
      <c r="O77" s="97" t="s">
        <v>79</v>
      </c>
      <c r="P77" s="106"/>
    </row>
    <row r="78" spans="1:16" s="22" customFormat="1" ht="44.25" customHeight="1">
      <c r="A78" s="14"/>
      <c r="B78" s="14"/>
      <c r="C78" s="23">
        <v>32</v>
      </c>
      <c r="D78" s="28" t="s">
        <v>80</v>
      </c>
      <c r="E78" s="27" t="s">
        <v>14</v>
      </c>
      <c r="F78" s="56">
        <v>2</v>
      </c>
      <c r="G78" s="32">
        <v>1894.97</v>
      </c>
      <c r="H78" s="18">
        <f t="shared" si="4"/>
        <v>3789.94</v>
      </c>
      <c r="I78" s="4">
        <v>2026.95</v>
      </c>
      <c r="J78" s="18">
        <f t="shared" si="5"/>
        <v>4053.9</v>
      </c>
      <c r="K78" s="18">
        <f t="shared" si="6"/>
        <v>1960.96</v>
      </c>
      <c r="L78" s="19">
        <f t="shared" si="7"/>
        <v>3921.92</v>
      </c>
      <c r="M78" s="21" t="s">
        <v>12</v>
      </c>
      <c r="N78" s="20" t="s">
        <v>24</v>
      </c>
      <c r="O78" s="97" t="s">
        <v>81</v>
      </c>
      <c r="P78" s="106"/>
    </row>
    <row r="79" spans="1:16" s="22" customFormat="1" ht="39.75" customHeight="1">
      <c r="A79" s="14"/>
      <c r="B79" s="14"/>
      <c r="C79" s="23">
        <v>33</v>
      </c>
      <c r="D79" s="28" t="s">
        <v>82</v>
      </c>
      <c r="E79" s="27" t="s">
        <v>14</v>
      </c>
      <c r="F79" s="56">
        <v>1</v>
      </c>
      <c r="G79" s="32">
        <v>2799.12</v>
      </c>
      <c r="H79" s="18">
        <f t="shared" si="4"/>
        <v>2799.12</v>
      </c>
      <c r="I79" s="4">
        <v>2994.94</v>
      </c>
      <c r="J79" s="18">
        <f t="shared" si="5"/>
        <v>2994.94</v>
      </c>
      <c r="K79" s="18">
        <f t="shared" si="6"/>
        <v>2897.0299999999997</v>
      </c>
      <c r="L79" s="19">
        <f t="shared" si="7"/>
        <v>2897.0299999999997</v>
      </c>
      <c r="M79" s="21" t="s">
        <v>12</v>
      </c>
      <c r="N79" s="20" t="s">
        <v>19</v>
      </c>
      <c r="O79" s="97" t="s">
        <v>83</v>
      </c>
      <c r="P79" s="106"/>
    </row>
    <row r="80" spans="1:16" s="22" customFormat="1" ht="31.5" customHeight="1">
      <c r="A80" s="14"/>
      <c r="B80" s="14"/>
      <c r="C80" s="23">
        <v>34</v>
      </c>
      <c r="D80" s="21" t="s">
        <v>111</v>
      </c>
      <c r="E80" s="27" t="s">
        <v>11</v>
      </c>
      <c r="F80" s="56">
        <v>1</v>
      </c>
      <c r="G80" s="32">
        <v>7042</v>
      </c>
      <c r="H80" s="18">
        <f t="shared" si="4"/>
        <v>7042</v>
      </c>
      <c r="I80" s="4">
        <v>8033.63</v>
      </c>
      <c r="J80" s="18">
        <f t="shared" si="5"/>
        <v>8033.63</v>
      </c>
      <c r="K80" s="18">
        <f t="shared" si="6"/>
        <v>7537.8150000000005</v>
      </c>
      <c r="L80" s="19">
        <f t="shared" si="7"/>
        <v>7537.8150000000005</v>
      </c>
      <c r="M80" s="21" t="s">
        <v>12</v>
      </c>
      <c r="N80" s="20" t="s">
        <v>16</v>
      </c>
      <c r="O80" s="97" t="s">
        <v>112</v>
      </c>
      <c r="P80" s="106"/>
    </row>
    <row r="81" spans="1:16" s="22" customFormat="1" ht="43.5" customHeight="1">
      <c r="A81" s="14"/>
      <c r="B81" s="14"/>
      <c r="C81" s="23">
        <v>35</v>
      </c>
      <c r="D81" s="58" t="s">
        <v>114</v>
      </c>
      <c r="E81" s="57" t="s">
        <v>14</v>
      </c>
      <c r="F81" s="57">
        <v>2</v>
      </c>
      <c r="G81" s="57">
        <v>372.36</v>
      </c>
      <c r="H81" s="18">
        <f t="shared" si="4"/>
        <v>744.72</v>
      </c>
      <c r="I81" s="4">
        <v>397.49</v>
      </c>
      <c r="J81" s="18">
        <f t="shared" si="5"/>
        <v>794.98</v>
      </c>
      <c r="K81" s="18">
        <f t="shared" si="6"/>
        <v>384.925</v>
      </c>
      <c r="L81" s="19">
        <f t="shared" si="7"/>
        <v>769.85</v>
      </c>
      <c r="M81" s="21" t="s">
        <v>12</v>
      </c>
      <c r="N81" s="20" t="s">
        <v>24</v>
      </c>
      <c r="O81" s="97" t="s">
        <v>110</v>
      </c>
      <c r="P81" s="106"/>
    </row>
    <row r="82" spans="1:16" s="22" customFormat="1" ht="42" customHeight="1">
      <c r="A82" s="14"/>
      <c r="B82" s="14"/>
      <c r="C82" s="23">
        <v>36</v>
      </c>
      <c r="D82" s="58" t="s">
        <v>115</v>
      </c>
      <c r="E82" s="57" t="s">
        <v>11</v>
      </c>
      <c r="F82" s="57">
        <v>1</v>
      </c>
      <c r="G82" s="57">
        <v>4736.89</v>
      </c>
      <c r="H82" s="18">
        <f t="shared" si="4"/>
        <v>4736.89</v>
      </c>
      <c r="I82" s="4">
        <v>5403.82</v>
      </c>
      <c r="J82" s="18">
        <f t="shared" si="5"/>
        <v>5403.82</v>
      </c>
      <c r="K82" s="18">
        <f t="shared" si="6"/>
        <v>5070.355</v>
      </c>
      <c r="L82" s="19">
        <f t="shared" si="7"/>
        <v>5070.355</v>
      </c>
      <c r="M82" s="21" t="s">
        <v>12</v>
      </c>
      <c r="N82" s="20" t="s">
        <v>19</v>
      </c>
      <c r="O82" s="97" t="s">
        <v>113</v>
      </c>
      <c r="P82" s="106"/>
    </row>
    <row r="83" spans="1:16" s="22" customFormat="1" ht="43.5" customHeight="1">
      <c r="A83" s="14"/>
      <c r="B83" s="14"/>
      <c r="C83" s="23">
        <v>37</v>
      </c>
      <c r="D83" s="75" t="s">
        <v>116</v>
      </c>
      <c r="E83" s="57" t="s">
        <v>11</v>
      </c>
      <c r="F83" s="57">
        <v>1</v>
      </c>
      <c r="G83" s="57">
        <v>7216.08</v>
      </c>
      <c r="H83" s="18">
        <f t="shared" si="4"/>
        <v>7216.08</v>
      </c>
      <c r="I83" s="4">
        <v>8233.14</v>
      </c>
      <c r="J83" s="18">
        <f t="shared" si="5"/>
        <v>8233.14</v>
      </c>
      <c r="K83" s="18">
        <f t="shared" si="6"/>
        <v>7724.61</v>
      </c>
      <c r="L83" s="19">
        <f t="shared" si="7"/>
        <v>7724.61</v>
      </c>
      <c r="M83" s="21" t="s">
        <v>12</v>
      </c>
      <c r="N83" s="20" t="s">
        <v>13</v>
      </c>
      <c r="O83" s="97" t="s">
        <v>117</v>
      </c>
      <c r="P83" s="106"/>
    </row>
    <row r="84" spans="1:16" s="80" customFormat="1" ht="36" customHeight="1">
      <c r="A84" s="79"/>
      <c r="B84" s="79"/>
      <c r="C84" s="39"/>
      <c r="D84" s="33"/>
      <c r="E84" s="34"/>
      <c r="F84" s="77"/>
      <c r="G84" s="42" t="s">
        <v>5</v>
      </c>
      <c r="H84" s="36">
        <f>SUM(H47:H83)</f>
        <v>143697.55000000002</v>
      </c>
      <c r="I84" s="42" t="s">
        <v>5</v>
      </c>
      <c r="J84" s="36">
        <f>SUM(J47:J83)</f>
        <v>155099.65000000002</v>
      </c>
      <c r="K84" s="42"/>
      <c r="L84" s="37">
        <f>SUM(L47:L83)</f>
        <v>149398.6</v>
      </c>
      <c r="M84" s="37"/>
      <c r="N84" s="40"/>
      <c r="O84" s="96"/>
      <c r="P84" s="108"/>
    </row>
    <row r="85" spans="1:15" ht="23.25" customHeight="1">
      <c r="A85" s="5"/>
      <c r="B85" s="5"/>
      <c r="C85" s="49"/>
      <c r="D85" s="20"/>
      <c r="E85" s="29"/>
      <c r="F85" s="59"/>
      <c r="G85" s="62"/>
      <c r="H85" s="18"/>
      <c r="I85" s="4"/>
      <c r="J85" s="18"/>
      <c r="K85" s="18"/>
      <c r="L85" s="19"/>
      <c r="M85" s="19"/>
      <c r="N85" s="24"/>
      <c r="O85" s="93"/>
    </row>
    <row r="86" spans="1:16" s="12" customFormat="1" ht="35.25" customHeight="1">
      <c r="A86" s="25"/>
      <c r="B86" s="25"/>
      <c r="C86" s="111" t="s">
        <v>121</v>
      </c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05"/>
    </row>
    <row r="87" spans="1:16" s="22" customFormat="1" ht="46.5" customHeight="1">
      <c r="A87" s="14"/>
      <c r="B87" s="14"/>
      <c r="C87" s="81">
        <v>1</v>
      </c>
      <c r="D87" s="82" t="s">
        <v>84</v>
      </c>
      <c r="E87" s="16" t="s">
        <v>14</v>
      </c>
      <c r="F87" s="17">
        <v>1</v>
      </c>
      <c r="G87" s="83">
        <v>11208.25</v>
      </c>
      <c r="H87" s="31">
        <f>F87*G87</f>
        <v>11208.25</v>
      </c>
      <c r="I87" s="30">
        <v>12025.76</v>
      </c>
      <c r="J87" s="31">
        <f>I87*F87</f>
        <v>12025.76</v>
      </c>
      <c r="K87" s="31">
        <f>(G87+I87)/2</f>
        <v>11617.005000000001</v>
      </c>
      <c r="L87" s="84">
        <f>F87*K87</f>
        <v>11617.005000000001</v>
      </c>
      <c r="M87" s="85" t="s">
        <v>12</v>
      </c>
      <c r="N87" s="15" t="s">
        <v>16</v>
      </c>
      <c r="O87" s="98" t="s">
        <v>85</v>
      </c>
      <c r="P87" s="106"/>
    </row>
    <row r="88" spans="1:16" s="22" customFormat="1" ht="48.75" customHeight="1">
      <c r="A88" s="14"/>
      <c r="B88" s="14"/>
      <c r="C88" s="81">
        <v>2</v>
      </c>
      <c r="D88" s="82" t="s">
        <v>86</v>
      </c>
      <c r="E88" s="16" t="s">
        <v>14</v>
      </c>
      <c r="F88" s="17">
        <v>3</v>
      </c>
      <c r="G88" s="83">
        <v>2380.75</v>
      </c>
      <c r="H88" s="31">
        <f>F88*G88</f>
        <v>7142.25</v>
      </c>
      <c r="I88" s="30">
        <v>2553.7</v>
      </c>
      <c r="J88" s="31">
        <f>I88*F88</f>
        <v>7661.099999999999</v>
      </c>
      <c r="K88" s="31">
        <f>(G88+I88)/2</f>
        <v>2467.225</v>
      </c>
      <c r="L88" s="84">
        <f>F88*K88</f>
        <v>7401.674999999999</v>
      </c>
      <c r="M88" s="85" t="s">
        <v>12</v>
      </c>
      <c r="N88" s="15" t="s">
        <v>19</v>
      </c>
      <c r="O88" s="98" t="s">
        <v>87</v>
      </c>
      <c r="P88" s="106"/>
    </row>
    <row r="89" spans="1:16" s="22" customFormat="1" ht="43.5" customHeight="1">
      <c r="A89" s="14"/>
      <c r="B89" s="14"/>
      <c r="C89" s="81">
        <v>3</v>
      </c>
      <c r="D89" s="82" t="s">
        <v>88</v>
      </c>
      <c r="E89" s="16" t="s">
        <v>14</v>
      </c>
      <c r="F89" s="17">
        <v>1</v>
      </c>
      <c r="G89" s="83">
        <v>3487.13</v>
      </c>
      <c r="H89" s="31">
        <f>F89*G89</f>
        <v>3487.13</v>
      </c>
      <c r="I89" s="30">
        <v>3740.88</v>
      </c>
      <c r="J89" s="31">
        <f>I89*F89</f>
        <v>3740.88</v>
      </c>
      <c r="K89" s="31">
        <f>(G89+I89)/2</f>
        <v>3614.005</v>
      </c>
      <c r="L89" s="84">
        <f>F89*K89</f>
        <v>3614.005</v>
      </c>
      <c r="M89" s="85" t="s">
        <v>12</v>
      </c>
      <c r="N89" s="15" t="s">
        <v>24</v>
      </c>
      <c r="O89" s="98" t="s">
        <v>89</v>
      </c>
      <c r="P89" s="106"/>
    </row>
    <row r="90" spans="1:16" s="22" customFormat="1" ht="47.25" customHeight="1">
      <c r="A90" s="14"/>
      <c r="B90" s="14"/>
      <c r="C90" s="81">
        <v>4</v>
      </c>
      <c r="D90" s="82" t="s">
        <v>90</v>
      </c>
      <c r="E90" s="16" t="s">
        <v>14</v>
      </c>
      <c r="F90" s="17">
        <v>1</v>
      </c>
      <c r="G90" s="83">
        <v>2847.27</v>
      </c>
      <c r="H90" s="31">
        <f>F90*G90</f>
        <v>2847.27</v>
      </c>
      <c r="I90" s="30">
        <v>3055.25</v>
      </c>
      <c r="J90" s="31">
        <f>I90*F90</f>
        <v>3055.25</v>
      </c>
      <c r="K90" s="31">
        <f>(G90+I90)/2</f>
        <v>2951.26</v>
      </c>
      <c r="L90" s="84">
        <f>F90*K90</f>
        <v>2951.26</v>
      </c>
      <c r="M90" s="85" t="s">
        <v>12</v>
      </c>
      <c r="N90" s="15" t="s">
        <v>24</v>
      </c>
      <c r="O90" s="98" t="s">
        <v>91</v>
      </c>
      <c r="P90" s="106"/>
    </row>
    <row r="91" spans="1:16" s="22" customFormat="1" ht="44.25" customHeight="1">
      <c r="A91" s="14"/>
      <c r="B91" s="14"/>
      <c r="C91" s="81">
        <v>5</v>
      </c>
      <c r="D91" s="82" t="s">
        <v>92</v>
      </c>
      <c r="E91" s="16" t="s">
        <v>14</v>
      </c>
      <c r="F91" s="17">
        <v>1</v>
      </c>
      <c r="G91" s="83">
        <v>3800.64</v>
      </c>
      <c r="H91" s="31">
        <f>F91*G91</f>
        <v>3800.64</v>
      </c>
      <c r="I91" s="30">
        <v>4078.15</v>
      </c>
      <c r="J91" s="31">
        <f>I91*F91</f>
        <v>4078.15</v>
      </c>
      <c r="K91" s="31">
        <f>(G91+I91)/2</f>
        <v>3939.395</v>
      </c>
      <c r="L91" s="84">
        <f>F91*K91</f>
        <v>3939.395</v>
      </c>
      <c r="M91" s="85" t="s">
        <v>12</v>
      </c>
      <c r="N91" s="15" t="s">
        <v>24</v>
      </c>
      <c r="O91" s="98" t="s">
        <v>93</v>
      </c>
      <c r="P91" s="106"/>
    </row>
    <row r="92" spans="1:16" s="80" customFormat="1" ht="38.25" customHeight="1">
      <c r="A92" s="79"/>
      <c r="B92" s="79"/>
      <c r="C92" s="86"/>
      <c r="D92" s="35"/>
      <c r="E92" s="87"/>
      <c r="F92" s="88"/>
      <c r="G92" s="89" t="s">
        <v>5</v>
      </c>
      <c r="H92" s="41">
        <f>SUM(H87:H91)</f>
        <v>28485.54</v>
      </c>
      <c r="I92" s="89" t="s">
        <v>5</v>
      </c>
      <c r="J92" s="41">
        <f>SUM(J87:J91)</f>
        <v>30561.140000000003</v>
      </c>
      <c r="K92" s="89"/>
      <c r="L92" s="90">
        <f>SUM(L87:L91)</f>
        <v>29523.34</v>
      </c>
      <c r="M92" s="90"/>
      <c r="N92" s="91"/>
      <c r="O92" s="99"/>
      <c r="P92" s="108"/>
    </row>
    <row r="93" spans="3:15" ht="59.25" customHeight="1">
      <c r="C93" s="116" t="s">
        <v>102</v>
      </c>
      <c r="D93" s="117"/>
      <c r="E93" s="117"/>
      <c r="F93" s="117"/>
      <c r="G93" s="117"/>
      <c r="H93" s="50"/>
      <c r="I93" s="51"/>
      <c r="J93" s="52"/>
      <c r="K93" s="52"/>
      <c r="L93" s="52"/>
      <c r="M93" s="52"/>
      <c r="N93" s="52"/>
      <c r="O93" s="100" t="s">
        <v>97</v>
      </c>
    </row>
    <row r="94" spans="3:15" ht="54.75" customHeight="1">
      <c r="C94" s="116" t="s">
        <v>103</v>
      </c>
      <c r="D94" s="117"/>
      <c r="E94" s="117"/>
      <c r="F94" s="117"/>
      <c r="G94" s="117"/>
      <c r="H94" s="50"/>
      <c r="I94" s="51"/>
      <c r="J94" s="52"/>
      <c r="K94" s="52"/>
      <c r="L94" s="52"/>
      <c r="M94" s="52"/>
      <c r="N94" s="52"/>
      <c r="O94" s="101" t="s">
        <v>96</v>
      </c>
    </row>
    <row r="95" spans="3:15" ht="46.5" customHeight="1">
      <c r="C95" s="116" t="s">
        <v>104</v>
      </c>
      <c r="D95" s="117"/>
      <c r="E95" s="117"/>
      <c r="F95" s="117"/>
      <c r="G95" s="117"/>
      <c r="H95" s="50"/>
      <c r="I95" s="51"/>
      <c r="J95" s="52"/>
      <c r="K95" s="52"/>
      <c r="L95" s="52"/>
      <c r="M95" s="52"/>
      <c r="N95" s="52"/>
      <c r="O95" s="102" t="s">
        <v>105</v>
      </c>
    </row>
    <row r="96" spans="3:15" ht="44.25" customHeight="1">
      <c r="C96" s="116" t="s">
        <v>106</v>
      </c>
      <c r="D96" s="117"/>
      <c r="E96" s="117"/>
      <c r="F96" s="117"/>
      <c r="G96" s="117"/>
      <c r="H96" s="50"/>
      <c r="I96" s="51"/>
      <c r="J96" s="52"/>
      <c r="K96" s="52"/>
      <c r="L96" s="52"/>
      <c r="M96" s="52"/>
      <c r="N96" s="52"/>
      <c r="O96" s="100" t="s">
        <v>107</v>
      </c>
    </row>
    <row r="97" spans="3:15" ht="51.75" customHeight="1">
      <c r="C97" s="116" t="s">
        <v>101</v>
      </c>
      <c r="D97" s="117"/>
      <c r="E97" s="117"/>
      <c r="F97" s="117"/>
      <c r="G97" s="117"/>
      <c r="H97" s="50"/>
      <c r="I97" s="51"/>
      <c r="J97" s="52"/>
      <c r="K97" s="52"/>
      <c r="L97" s="52"/>
      <c r="M97" s="52"/>
      <c r="N97" s="52"/>
      <c r="O97" s="100" t="s">
        <v>98</v>
      </c>
    </row>
    <row r="98" spans="3:15" ht="51.75" customHeight="1">
      <c r="C98" s="116" t="s">
        <v>108</v>
      </c>
      <c r="D98" s="117"/>
      <c r="E98" s="117"/>
      <c r="F98" s="117"/>
      <c r="G98" s="117"/>
      <c r="H98" s="50"/>
      <c r="I98" s="51"/>
      <c r="J98" s="52"/>
      <c r="K98" s="52"/>
      <c r="L98" s="52"/>
      <c r="M98" s="52"/>
      <c r="N98" s="52"/>
      <c r="O98" s="100" t="s">
        <v>109</v>
      </c>
    </row>
    <row r="99" spans="3:15" ht="55.5" customHeight="1">
      <c r="C99" s="114" t="s">
        <v>99</v>
      </c>
      <c r="D99" s="115"/>
      <c r="E99" s="115"/>
      <c r="F99" s="115"/>
      <c r="G99" s="115"/>
      <c r="H99" s="53"/>
      <c r="I99" s="54"/>
      <c r="J99" s="55"/>
      <c r="K99" s="55"/>
      <c r="L99" s="55"/>
      <c r="M99" s="55"/>
      <c r="N99" s="55"/>
      <c r="O99" s="103" t="s">
        <v>100</v>
      </c>
    </row>
    <row r="100" spans="4:16" s="10" customFormat="1" ht="12.75" customHeight="1">
      <c r="D100" s="8"/>
      <c r="E100" s="8"/>
      <c r="F100" s="11"/>
      <c r="G100" s="8"/>
      <c r="H100" s="8"/>
      <c r="I100" s="7"/>
      <c r="J100" s="8"/>
      <c r="K100" s="8"/>
      <c r="L100" s="8"/>
      <c r="M100" s="8"/>
      <c r="N100" s="8"/>
      <c r="O100" s="8"/>
      <c r="P100" s="104"/>
    </row>
    <row r="101" spans="4:16" s="10" customFormat="1" ht="12.75" customHeight="1">
      <c r="D101" s="8"/>
      <c r="E101" s="8"/>
      <c r="F101" s="11"/>
      <c r="G101" s="8"/>
      <c r="H101" s="8"/>
      <c r="I101" s="7"/>
      <c r="J101" s="8"/>
      <c r="K101" s="8"/>
      <c r="L101" s="8"/>
      <c r="M101" s="8"/>
      <c r="N101" s="8"/>
      <c r="O101" s="8"/>
      <c r="P101" s="104"/>
    </row>
    <row r="102" spans="4:16" s="10" customFormat="1" ht="12.75" customHeight="1">
      <c r="D102" s="8"/>
      <c r="E102" s="8"/>
      <c r="F102" s="11"/>
      <c r="G102" s="8"/>
      <c r="H102" s="8"/>
      <c r="I102" s="7"/>
      <c r="J102" s="8"/>
      <c r="K102" s="8"/>
      <c r="L102" s="8"/>
      <c r="M102" s="8"/>
      <c r="N102" s="8"/>
      <c r="O102" s="8"/>
      <c r="P102" s="104"/>
    </row>
    <row r="103" spans="4:16" s="10" customFormat="1" ht="12.75" customHeight="1">
      <c r="D103" s="8"/>
      <c r="E103" s="8"/>
      <c r="F103" s="11"/>
      <c r="G103" s="8"/>
      <c r="H103" s="8"/>
      <c r="I103" s="7"/>
      <c r="J103" s="8"/>
      <c r="K103" s="8"/>
      <c r="L103" s="8"/>
      <c r="M103" s="8"/>
      <c r="N103" s="8"/>
      <c r="O103" s="8"/>
      <c r="P103" s="104"/>
    </row>
    <row r="104" spans="4:16" s="10" customFormat="1" ht="12.75" customHeight="1">
      <c r="D104" s="8"/>
      <c r="E104" s="8"/>
      <c r="F104" s="11"/>
      <c r="G104" s="8"/>
      <c r="H104" s="8"/>
      <c r="I104" s="7"/>
      <c r="J104" s="8"/>
      <c r="K104" s="8"/>
      <c r="L104" s="8"/>
      <c r="M104" s="8"/>
      <c r="N104" s="8"/>
      <c r="O104" s="8"/>
      <c r="P104" s="104"/>
    </row>
    <row r="105" spans="4:16" s="10" customFormat="1" ht="12.75" customHeight="1">
      <c r="D105" s="8"/>
      <c r="E105" s="8"/>
      <c r="F105" s="11"/>
      <c r="G105" s="8"/>
      <c r="H105" s="8"/>
      <c r="I105" s="7"/>
      <c r="J105" s="8"/>
      <c r="K105" s="8"/>
      <c r="L105" s="8"/>
      <c r="M105" s="8"/>
      <c r="N105" s="8"/>
      <c r="O105" s="8"/>
      <c r="P105" s="104"/>
    </row>
    <row r="106" spans="4:16" s="10" customFormat="1" ht="12.75" customHeight="1">
      <c r="D106" s="8"/>
      <c r="E106" s="8"/>
      <c r="F106" s="11"/>
      <c r="G106" s="8"/>
      <c r="H106" s="8"/>
      <c r="I106" s="7"/>
      <c r="J106" s="8"/>
      <c r="K106" s="8"/>
      <c r="L106" s="8"/>
      <c r="M106" s="8"/>
      <c r="N106" s="8"/>
      <c r="O106" s="8"/>
      <c r="P106" s="104"/>
    </row>
    <row r="107" spans="4:16" s="10" customFormat="1" ht="12.75" customHeight="1">
      <c r="D107" s="8"/>
      <c r="E107" s="8"/>
      <c r="F107" s="11"/>
      <c r="G107" s="8"/>
      <c r="H107" s="8"/>
      <c r="I107" s="7"/>
      <c r="J107" s="8"/>
      <c r="K107" s="8"/>
      <c r="L107" s="8"/>
      <c r="M107" s="8"/>
      <c r="N107" s="8"/>
      <c r="O107" s="8"/>
      <c r="P107" s="104"/>
    </row>
    <row r="108" spans="4:16" s="10" customFormat="1" ht="12.75" customHeight="1">
      <c r="D108" s="8"/>
      <c r="E108" s="8"/>
      <c r="F108" s="11"/>
      <c r="G108" s="8"/>
      <c r="H108" s="8"/>
      <c r="I108" s="7"/>
      <c r="J108" s="8"/>
      <c r="K108" s="8"/>
      <c r="L108" s="8"/>
      <c r="M108" s="8"/>
      <c r="N108" s="8"/>
      <c r="O108" s="8"/>
      <c r="P108" s="104"/>
    </row>
    <row r="109" spans="4:16" s="10" customFormat="1" ht="12.75" customHeight="1">
      <c r="D109" s="8"/>
      <c r="E109" s="8"/>
      <c r="F109" s="11"/>
      <c r="G109" s="8"/>
      <c r="H109" s="8"/>
      <c r="I109" s="7"/>
      <c r="J109" s="8"/>
      <c r="K109" s="8"/>
      <c r="L109" s="8"/>
      <c r="M109" s="8"/>
      <c r="N109" s="8"/>
      <c r="O109" s="8"/>
      <c r="P109" s="104"/>
    </row>
    <row r="110" spans="4:16" s="10" customFormat="1" ht="12.75" customHeight="1">
      <c r="D110" s="8"/>
      <c r="E110" s="8"/>
      <c r="F110" s="11"/>
      <c r="G110" s="8"/>
      <c r="H110" s="8"/>
      <c r="I110" s="7"/>
      <c r="J110" s="8"/>
      <c r="K110" s="8"/>
      <c r="L110" s="8"/>
      <c r="M110" s="8"/>
      <c r="N110" s="8"/>
      <c r="O110" s="8"/>
      <c r="P110" s="104"/>
    </row>
    <row r="111" spans="4:16" s="10" customFormat="1" ht="12.75" customHeight="1">
      <c r="D111" s="8"/>
      <c r="E111" s="8"/>
      <c r="F111" s="11"/>
      <c r="G111" s="8"/>
      <c r="H111" s="8"/>
      <c r="I111" s="7"/>
      <c r="J111" s="8"/>
      <c r="K111" s="8"/>
      <c r="L111" s="8"/>
      <c r="M111" s="8"/>
      <c r="N111" s="8"/>
      <c r="O111" s="8"/>
      <c r="P111" s="104"/>
    </row>
    <row r="112" spans="4:16" s="10" customFormat="1" ht="12.75" customHeight="1">
      <c r="D112" s="8"/>
      <c r="E112" s="8"/>
      <c r="F112" s="11"/>
      <c r="G112" s="8"/>
      <c r="H112" s="8"/>
      <c r="I112" s="7"/>
      <c r="J112" s="8"/>
      <c r="K112" s="8"/>
      <c r="L112" s="8"/>
      <c r="M112" s="8"/>
      <c r="N112" s="8"/>
      <c r="O112" s="8"/>
      <c r="P112" s="104"/>
    </row>
    <row r="113" spans="4:16" s="10" customFormat="1" ht="12.75" customHeight="1">
      <c r="D113" s="8"/>
      <c r="E113" s="8"/>
      <c r="F113" s="11"/>
      <c r="G113" s="8"/>
      <c r="H113" s="8"/>
      <c r="I113" s="7"/>
      <c r="J113" s="8"/>
      <c r="K113" s="8"/>
      <c r="L113" s="8"/>
      <c r="M113" s="8"/>
      <c r="N113" s="8"/>
      <c r="O113" s="8"/>
      <c r="P113" s="104"/>
    </row>
    <row r="114" spans="4:16" s="10" customFormat="1" ht="12.75" customHeight="1">
      <c r="D114" s="8"/>
      <c r="E114" s="8"/>
      <c r="F114" s="11"/>
      <c r="G114" s="8"/>
      <c r="H114" s="8"/>
      <c r="I114" s="7"/>
      <c r="J114" s="8"/>
      <c r="K114" s="8"/>
      <c r="L114" s="8"/>
      <c r="M114" s="8"/>
      <c r="N114" s="8"/>
      <c r="O114" s="8"/>
      <c r="P114" s="104"/>
    </row>
    <row r="115" spans="4:16" s="10" customFormat="1" ht="12.75" customHeight="1">
      <c r="D115" s="8"/>
      <c r="E115" s="8"/>
      <c r="F115" s="11"/>
      <c r="G115" s="8"/>
      <c r="H115" s="8"/>
      <c r="I115" s="7"/>
      <c r="J115" s="8"/>
      <c r="K115" s="8"/>
      <c r="L115" s="8"/>
      <c r="M115" s="8"/>
      <c r="N115" s="8"/>
      <c r="O115" s="8"/>
      <c r="P115" s="104"/>
    </row>
    <row r="116" spans="4:16" s="10" customFormat="1" ht="12.75" customHeight="1">
      <c r="D116" s="8"/>
      <c r="E116" s="8"/>
      <c r="F116" s="11"/>
      <c r="G116" s="8"/>
      <c r="H116" s="8"/>
      <c r="I116" s="7"/>
      <c r="J116" s="8"/>
      <c r="K116" s="8"/>
      <c r="L116" s="8"/>
      <c r="M116" s="8"/>
      <c r="N116" s="8"/>
      <c r="O116" s="8"/>
      <c r="P116" s="104"/>
    </row>
    <row r="117" spans="4:16" s="10" customFormat="1" ht="12.75" customHeight="1">
      <c r="D117" s="8"/>
      <c r="E117" s="8"/>
      <c r="F117" s="11"/>
      <c r="G117" s="8"/>
      <c r="H117" s="8"/>
      <c r="I117" s="7"/>
      <c r="J117" s="8"/>
      <c r="K117" s="8"/>
      <c r="L117" s="8"/>
      <c r="M117" s="8"/>
      <c r="N117" s="8"/>
      <c r="O117" s="8"/>
      <c r="P117" s="104"/>
    </row>
    <row r="118" spans="4:16" s="10" customFormat="1" ht="12.75" customHeight="1">
      <c r="D118" s="8"/>
      <c r="E118" s="8"/>
      <c r="F118" s="11"/>
      <c r="G118" s="8"/>
      <c r="H118" s="8"/>
      <c r="I118" s="7"/>
      <c r="J118" s="8"/>
      <c r="K118" s="8"/>
      <c r="L118" s="8"/>
      <c r="M118" s="8"/>
      <c r="N118" s="8"/>
      <c r="O118" s="8"/>
      <c r="P118" s="104"/>
    </row>
    <row r="119" spans="4:16" s="10" customFormat="1" ht="12.75" customHeight="1">
      <c r="D119" s="8"/>
      <c r="E119" s="8"/>
      <c r="F119" s="11"/>
      <c r="G119" s="8"/>
      <c r="H119" s="8"/>
      <c r="I119" s="7"/>
      <c r="J119" s="8"/>
      <c r="K119" s="8"/>
      <c r="L119" s="8"/>
      <c r="M119" s="8"/>
      <c r="N119" s="8"/>
      <c r="O119" s="8"/>
      <c r="P119" s="104"/>
    </row>
    <row r="120" spans="4:16" s="10" customFormat="1" ht="12.75" customHeight="1">
      <c r="D120" s="8"/>
      <c r="E120" s="8"/>
      <c r="F120" s="11"/>
      <c r="G120" s="8"/>
      <c r="H120" s="8"/>
      <c r="I120" s="7"/>
      <c r="J120" s="8"/>
      <c r="K120" s="8"/>
      <c r="L120" s="8"/>
      <c r="M120" s="8"/>
      <c r="N120" s="8"/>
      <c r="O120" s="8"/>
      <c r="P120" s="104"/>
    </row>
    <row r="121" spans="4:16" s="10" customFormat="1" ht="12.75" customHeight="1">
      <c r="D121" s="8"/>
      <c r="E121" s="8"/>
      <c r="F121" s="11"/>
      <c r="G121" s="8"/>
      <c r="H121" s="8"/>
      <c r="I121" s="7"/>
      <c r="J121" s="8"/>
      <c r="K121" s="8"/>
      <c r="L121" s="8"/>
      <c r="M121" s="8"/>
      <c r="N121" s="8"/>
      <c r="O121" s="8"/>
      <c r="P121" s="104"/>
    </row>
    <row r="122" spans="4:16" s="10" customFormat="1" ht="12.75" customHeight="1">
      <c r="D122" s="8"/>
      <c r="E122" s="8"/>
      <c r="F122" s="11"/>
      <c r="G122" s="8"/>
      <c r="H122" s="8"/>
      <c r="I122" s="7"/>
      <c r="J122" s="8"/>
      <c r="K122" s="8"/>
      <c r="L122" s="8"/>
      <c r="M122" s="8"/>
      <c r="N122" s="8"/>
      <c r="O122" s="8"/>
      <c r="P122" s="104"/>
    </row>
    <row r="123" spans="4:16" s="10" customFormat="1" ht="12.75" customHeight="1">
      <c r="D123" s="8"/>
      <c r="E123" s="8"/>
      <c r="F123" s="11"/>
      <c r="G123" s="8"/>
      <c r="H123" s="8"/>
      <c r="I123" s="7"/>
      <c r="J123" s="8"/>
      <c r="K123" s="8"/>
      <c r="L123" s="8"/>
      <c r="M123" s="8"/>
      <c r="N123" s="8"/>
      <c r="O123" s="8"/>
      <c r="P123" s="104"/>
    </row>
    <row r="124" spans="4:16" s="10" customFormat="1" ht="12.75" customHeight="1">
      <c r="D124" s="8"/>
      <c r="E124" s="8"/>
      <c r="F124" s="11"/>
      <c r="G124" s="8"/>
      <c r="H124" s="8"/>
      <c r="I124" s="7"/>
      <c r="J124" s="8"/>
      <c r="K124" s="8"/>
      <c r="L124" s="8"/>
      <c r="M124" s="8"/>
      <c r="N124" s="8"/>
      <c r="O124" s="8"/>
      <c r="P124" s="104"/>
    </row>
    <row r="125" spans="4:16" s="10" customFormat="1" ht="12.75" customHeight="1">
      <c r="D125" s="8"/>
      <c r="E125" s="8"/>
      <c r="F125" s="11"/>
      <c r="G125" s="8"/>
      <c r="H125" s="8"/>
      <c r="I125" s="7"/>
      <c r="J125" s="8"/>
      <c r="K125" s="8"/>
      <c r="L125" s="8"/>
      <c r="M125" s="8"/>
      <c r="N125" s="8"/>
      <c r="O125" s="8"/>
      <c r="P125" s="104"/>
    </row>
    <row r="126" spans="4:16" s="10" customFormat="1" ht="12.75" customHeight="1">
      <c r="D126" s="8"/>
      <c r="E126" s="8"/>
      <c r="F126" s="11"/>
      <c r="G126" s="8"/>
      <c r="H126" s="8"/>
      <c r="I126" s="7"/>
      <c r="J126" s="8"/>
      <c r="K126" s="8"/>
      <c r="L126" s="8"/>
      <c r="M126" s="8"/>
      <c r="N126" s="8"/>
      <c r="O126" s="8"/>
      <c r="P126" s="104"/>
    </row>
    <row r="127" spans="4:16" s="10" customFormat="1" ht="12.75" customHeight="1">
      <c r="D127" s="8"/>
      <c r="E127" s="8"/>
      <c r="F127" s="11"/>
      <c r="G127" s="8"/>
      <c r="H127" s="8"/>
      <c r="I127" s="7"/>
      <c r="J127" s="8"/>
      <c r="K127" s="8"/>
      <c r="L127" s="8"/>
      <c r="M127" s="8"/>
      <c r="N127" s="8"/>
      <c r="O127" s="8"/>
      <c r="P127" s="104"/>
    </row>
    <row r="128" spans="4:16" s="10" customFormat="1" ht="12.75" customHeight="1">
      <c r="D128" s="8"/>
      <c r="E128" s="8"/>
      <c r="F128" s="11"/>
      <c r="G128" s="8"/>
      <c r="H128" s="8"/>
      <c r="I128" s="7"/>
      <c r="J128" s="8"/>
      <c r="K128" s="8"/>
      <c r="L128" s="8"/>
      <c r="M128" s="8"/>
      <c r="N128" s="8"/>
      <c r="O128" s="8"/>
      <c r="P128" s="104"/>
    </row>
    <row r="129" spans="4:16" s="10" customFormat="1" ht="12.75" customHeight="1">
      <c r="D129" s="8"/>
      <c r="E129" s="8"/>
      <c r="F129" s="11"/>
      <c r="G129" s="8"/>
      <c r="H129" s="8"/>
      <c r="I129" s="7"/>
      <c r="J129" s="8"/>
      <c r="K129" s="8"/>
      <c r="L129" s="8"/>
      <c r="M129" s="8"/>
      <c r="N129" s="8"/>
      <c r="O129" s="8"/>
      <c r="P129" s="104"/>
    </row>
    <row r="130" spans="4:16" s="10" customFormat="1" ht="12.75" customHeight="1">
      <c r="D130" s="8"/>
      <c r="E130" s="8"/>
      <c r="F130" s="11"/>
      <c r="G130" s="8"/>
      <c r="H130" s="8"/>
      <c r="I130" s="7"/>
      <c r="J130" s="8"/>
      <c r="K130" s="8"/>
      <c r="L130" s="8"/>
      <c r="M130" s="8"/>
      <c r="N130" s="8"/>
      <c r="O130" s="8"/>
      <c r="P130" s="104"/>
    </row>
    <row r="131" spans="4:16" s="10" customFormat="1" ht="12.75" customHeight="1">
      <c r="D131" s="8"/>
      <c r="E131" s="8"/>
      <c r="F131" s="11"/>
      <c r="G131" s="8"/>
      <c r="H131" s="8"/>
      <c r="I131" s="7"/>
      <c r="J131" s="8"/>
      <c r="K131" s="8"/>
      <c r="L131" s="8"/>
      <c r="M131" s="8"/>
      <c r="N131" s="8"/>
      <c r="O131" s="8"/>
      <c r="P131" s="104"/>
    </row>
    <row r="132" spans="6:9" ht="12.75" customHeight="1">
      <c r="F132" s="9"/>
      <c r="I132" s="6"/>
    </row>
    <row r="133" ht="12.75" customHeight="1">
      <c r="I133" s="6"/>
    </row>
    <row r="134" ht="12.75" customHeight="1">
      <c r="I134" s="6"/>
    </row>
    <row r="135" ht="12.75" customHeight="1">
      <c r="I135" s="6"/>
    </row>
    <row r="136" ht="12.75" customHeight="1">
      <c r="I136" s="6"/>
    </row>
    <row r="137" ht="12.75" customHeight="1">
      <c r="I137" s="6"/>
    </row>
    <row r="138" ht="12.75" customHeight="1">
      <c r="I138" s="6"/>
    </row>
    <row r="139" ht="12.75" customHeight="1">
      <c r="I139" s="6"/>
    </row>
    <row r="140" ht="12.75" customHeight="1">
      <c r="I140" s="6"/>
    </row>
    <row r="141" ht="12.75" customHeight="1">
      <c r="I141" s="6"/>
    </row>
    <row r="142" ht="12.75" customHeight="1">
      <c r="I142" s="6"/>
    </row>
    <row r="143" ht="12.75" customHeight="1">
      <c r="I143" s="6"/>
    </row>
    <row r="144" ht="12.75" customHeight="1">
      <c r="I144" s="6"/>
    </row>
    <row r="145" ht="12.75" customHeight="1">
      <c r="I145" s="6"/>
    </row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sheetProtection selectLockedCells="1" selectUnlockedCells="1"/>
  <mergeCells count="12">
    <mergeCell ref="D1:N1"/>
    <mergeCell ref="C99:G99"/>
    <mergeCell ref="C93:G93"/>
    <mergeCell ref="C94:G94"/>
    <mergeCell ref="C95:G95"/>
    <mergeCell ref="C96:G96"/>
    <mergeCell ref="C97:G97"/>
    <mergeCell ref="C98:G98"/>
    <mergeCell ref="C2:O2"/>
    <mergeCell ref="C46:O46"/>
    <mergeCell ref="C86:O86"/>
    <mergeCell ref="C4:O4"/>
  </mergeCells>
  <printOptions/>
  <pageMargins left="0.15748031496062992" right="0.15748031496062992" top="0.1968503937007874" bottom="0.7480314960629921" header="0.5118110236220472" footer="0.5118110236220472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2023-06-06T13:26:55Z</cp:lastPrinted>
  <dcterms:created xsi:type="dcterms:W3CDTF">2023-06-22T11:57:09Z</dcterms:created>
  <dcterms:modified xsi:type="dcterms:W3CDTF">2023-06-22T11:57:09Z</dcterms:modified>
  <cp:category/>
  <cp:version/>
  <cp:contentType/>
  <cp:contentStatus/>
</cp:coreProperties>
</file>