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тендер Д.Д на 2 млн. 2023" sheetId="1" r:id="rId1"/>
  </sheets>
  <definedNames>
    <definedName name="_xlnm.Print_Area" localSheetId="0">'тендер Д.Д на 2 млн. 2023'!$A$2:$O$51</definedName>
    <definedName name="_xlnm.Print_Area" localSheetId="0">'тендер Д.Д на 2 млн. 2023'!$C$2:$O$51</definedName>
  </definedNames>
  <calcPr fullCalcOnLoad="1"/>
</workbook>
</file>

<file path=xl/sharedStrings.xml><?xml version="1.0" encoding="utf-8"?>
<sst xmlns="http://schemas.openxmlformats.org/spreadsheetml/2006/main" count="231" uniqueCount="108">
  <si>
    <t xml:space="preserve"> 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</si>
  <si>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</si>
  <si>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</si>
  <si>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</si>
  <si>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</si>
  <si>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</si>
  <si>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</si>
  <si>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</si>
  <si>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</si>
  <si>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</si>
  <si>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</si>
  <si>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набір</t>
  </si>
  <si>
    <t>Код ДК 021:2015 – 33696500-0 Лабораторні реактиви</t>
  </si>
  <si>
    <t>декл.відпов. №UA.TR.754.D. 36691549/IV-10/DEC</t>
  </si>
  <si>
    <t>шт</t>
  </si>
  <si>
    <t>Тест для кількісного визначення креатинину /Creatinine Jaffé Gen.2 (700 tests)</t>
  </si>
  <si>
    <t>декл.відпов. №UA.TR.754.D. 36691549/IV-7/DEC</t>
  </si>
  <si>
    <t>53252 Креатинін IVD, реагент</t>
  </si>
  <si>
    <t>Тест для кількісного визначення аланінамінотрансферази (АЛТ) /Alanine Aminotransferase acc. to IFCC (ALTL)</t>
  </si>
  <si>
    <t>декл.відпов. №UA.TR.754.D. 36691549/IV-9/DEC</t>
  </si>
  <si>
    <t>52925 Аланінамінотрансфераза (ALT) IVD, реагент</t>
  </si>
  <si>
    <t>Тест для кількісного визначення аспартатамінотрансферази(АСТ) /Aspartate Aminotransferase acc. to IFCC (ASTL)</t>
  </si>
  <si>
    <t>52955 Загальна аспартатамінотрансфераза (AST) IVD, реагент</t>
  </si>
  <si>
    <t xml:space="preserve">Тест для визначення гамма-глутамілтрансферази /GGT gamma-Glutamyltransferase ver.2 </t>
  </si>
  <si>
    <t>декл.відпов. №UA.TR.754.D. 36691549/IV-6/DEC</t>
  </si>
  <si>
    <t>53030 Гама-глутамілтрансфераза (ГГТ) IVD, реагент</t>
  </si>
  <si>
    <t xml:space="preserve">Тест для кількісного визначення ліпази (200 тестів) /Lipase colorimetric (LIPC) 200 tests </t>
  </si>
  <si>
    <t xml:space="preserve">53111 Ліпаза IVD, реагент </t>
  </si>
  <si>
    <t>Тест для визначення глюкози, 800 тестів/</t>
  </si>
  <si>
    <t xml:space="preserve">53307 Глюкоза IVD, реагент </t>
  </si>
  <si>
    <t>Тест для визначення лужної фосфатази, 400 тестів/</t>
  </si>
  <si>
    <t xml:space="preserve"> 52929Загальна лужна фосфатаза (ALP) IVD, реагент</t>
  </si>
  <si>
    <t>Тест для кількісного визначення  кальцію (300 тестів) /Calcium Gen.2 (300 tests)</t>
  </si>
  <si>
    <t xml:space="preserve">52875 Кальцій (Ca2+) IVD, реагент </t>
  </si>
  <si>
    <t>Тест для кількісного визначення неорганічного фосфату /PHOS2/Phosphate (Inorganic) ver.2</t>
  </si>
  <si>
    <t>52891 Неорганічний фосфат (PO43-) IVD, реагент</t>
  </si>
  <si>
    <t xml:space="preserve">Тест для кількісного визначення заліза /IRON2/Iron Gen.2 </t>
  </si>
  <si>
    <t xml:space="preserve">54762 Залізо IVD, реагент </t>
  </si>
  <si>
    <t>Тест для кількісного визначення сечовини/ азоту сечовини /(UREA)</t>
  </si>
  <si>
    <t xml:space="preserve">53590 Сечовина (Urea) IVD, реагент </t>
  </si>
  <si>
    <t>Тест для визначення загального холестерину /CHOL HiCo Gen.2, cobas c, Int.</t>
  </si>
  <si>
    <t>53362 Загальний холестерин IVD, реагент</t>
  </si>
  <si>
    <t xml:space="preserve">Тест для кількісного визначення холестерину-ЛПВЩ, Gen.4 </t>
  </si>
  <si>
    <t>декл.відпов. №UA.TR.754.D. 36691549/IV-30/DEC</t>
  </si>
  <si>
    <t>53393 Холестерин ліпопротеїнів високої щільності IVD, реагент</t>
  </si>
  <si>
    <t>Тест для визначення ЛПНЩ-холестерин 3 покоління (200 тестів)</t>
  </si>
  <si>
    <t>53412 Холестерин ліпопротеїнів низької щільності (ЛПНЩ) IVD, реагент</t>
  </si>
  <si>
    <t xml:space="preserve">Тест для визначення загального вмісту білку /TP2/Total Protein Gen.2 </t>
  </si>
  <si>
    <t>53989 Загальний білок IVD, реагент</t>
  </si>
  <si>
    <t xml:space="preserve">Тест для кількісного визначення загального білку /TPUC3, Total Protein Urine/CSF Gen.3 </t>
  </si>
  <si>
    <t>Тест для кількісного визначення загального вмісту білірубіну, 250 тестів/Bilirubin Total Gen.3</t>
  </si>
  <si>
    <t xml:space="preserve">53231 Загальний білірубін IVD, реагент </t>
  </si>
  <si>
    <t>Тест для кількісного визначення прямого білірубіну /Bilirubin-Direct (BIL-D2)</t>
  </si>
  <si>
    <t>53236 Кон'югований (прямий, зв'язаний) білірубін IVD, реагент</t>
  </si>
  <si>
    <t>Тест для визначення концентрації альбуміну /ALB BCG Gen.2, cobas c, Int.</t>
  </si>
  <si>
    <t xml:space="preserve">53599 Альбумін IVD, реагент </t>
  </si>
  <si>
    <t>Тест для кількісного визначення альфа-амілази /AMYL2/ alpha-Amylase EPS ver.2</t>
  </si>
  <si>
    <t xml:space="preserve">52941 Загальна амілаза IVD, реагент </t>
  </si>
  <si>
    <t>Тест для кількісного визначення альфа-амілази підшлункової залози /alpha-Amylase EPS Pancreatic (AMY-P)</t>
  </si>
  <si>
    <t>38502 Амілазний комплект</t>
  </si>
  <si>
    <t>Тест для кількісного визначення активності антитромбіна /AT /Antithrombin</t>
  </si>
  <si>
    <t>56156 Антитромбін III (ATIII) IVD, реагент</t>
  </si>
  <si>
    <t>Тест для кількісного визначення  каталітичної активності креатинкінази /Creatine Kinase (CKL)</t>
  </si>
  <si>
    <t>декл.відпов. №UA.TR.754.D. 36691549/IV-15/DEC</t>
  </si>
  <si>
    <t>38512 Комплект активності ізоферменту креатинкінази</t>
  </si>
  <si>
    <t>декл.відпов №UA.TR.754.D.   36691549/IV-70/DEC</t>
  </si>
  <si>
    <t>Тест для кількісного визначення альфа1-кислого глікопротеїна /AAGP2, Tina-quant alpha1-Acid Glycoprotein Gen.2</t>
  </si>
  <si>
    <t>36010 Альфа1-кислотний глікопротеїновий комплект</t>
  </si>
  <si>
    <t>Тест для визначення лактат дегідрогенази / LDHI2 Lactate Dehydrogenase acc. to IFCC ver.2</t>
  </si>
  <si>
    <t>53074 Загальна лактатдегідрогеназа IVD, реагент</t>
  </si>
  <si>
    <t>Тест для кількісного визначення тригліцеридів /Triglycerides (TRIGL)</t>
  </si>
  <si>
    <t xml:space="preserve">53462 Тригліцериди IVD, реагент </t>
  </si>
  <si>
    <t xml:space="preserve">Тест для кількісного визначення сечової кислоти /UA2/Uric Acid ver.2 </t>
  </si>
  <si>
    <t>53586 Сечова кислота IVD, реагент</t>
  </si>
  <si>
    <t>Тест для кількісного визначення продуктів розпаду фібринів (100 тестів) /Tina-quant D-Dimer Gen.2 (100 tests)</t>
  </si>
  <si>
    <t>47349 D-димер IVD, реагент</t>
  </si>
  <si>
    <t xml:space="preserve">Тест для кількісного визначення трансферіна /TRSF Tina-quant Transferrin ver.2 </t>
  </si>
  <si>
    <t xml:space="preserve">53994 Трансферин IVD, реагент </t>
  </si>
  <si>
    <t>Тест для кількісного визначення  ненасиченої залізозв’язуючої здатності сироватки крові та плазми /UIBC Unsaturated Iron-Binding Capacity</t>
  </si>
  <si>
    <t>53908 Загальна залізозв’язувальна здатність (TIBC) IVD, реагент</t>
  </si>
  <si>
    <t>Тест для кількісного визначення концентрації лактату /LACT2/ Lactate Gen.2</t>
  </si>
  <si>
    <t xml:space="preserve">53346 Лактат IVD, реагент </t>
  </si>
  <si>
    <t>Тест для кількісного визначення концентрації аміаку /Ammonia (NH3L)</t>
  </si>
  <si>
    <t xml:space="preserve">53208  Аміак IVD, реагент </t>
  </si>
  <si>
    <t>Тест для кількісного визначення феритину (250 тестів) / Tina-quant Ferritin Gen.4 250 tests)</t>
  </si>
  <si>
    <t>53719  Феритин IVD, реагент</t>
  </si>
  <si>
    <t>Тест для кількісного визначення магнію, вер 2, 250 тестів / Magnesium Gen.2 250 tests)</t>
  </si>
  <si>
    <t xml:space="preserve">52883 Магній (Mg2+) IVD, реагент </t>
  </si>
  <si>
    <t>Тест для кількісного визначення імуноглобуліну А /Immunglobulin A Gen.2 (IGA)</t>
  </si>
  <si>
    <t>53759 Загальний імуноглобулін А (IgA) IVD, реагент</t>
  </si>
  <si>
    <t>Тест для кількісного визначення імуноглобуліну G /Immunglobulin G Gen.2 (IGG)</t>
  </si>
  <si>
    <t>53786 Загальний імуноглобулін G (загальний IgG) IVD, реагент</t>
  </si>
  <si>
    <t>Тест для кількісного визначення імуноглобуліну М /Immunglobulin M Gen.2 (IGM)</t>
  </si>
  <si>
    <t>53794 Загальний імуноглобулін М (загальний IgM) IVD, реагент</t>
  </si>
  <si>
    <t>30499 Набір реагентів для вимірюання С-реактивного білка</t>
  </si>
  <si>
    <t>Тест для кількісного визначення С-реактивного білку /C-Reactive Protein (CRP), 4 ген., cobas c 311/501/502, Integra</t>
  </si>
  <si>
    <t xml:space="preserve">47869 Множинні аналіти клінічної хімії IVD, контрольний матеріал </t>
  </si>
  <si>
    <t>Набір калібраторів D-Dime</t>
  </si>
  <si>
    <t xml:space="preserve">47348  D-димер IVD, калібратор </t>
  </si>
  <si>
    <t xml:space="preserve">46797 Множинні аналіти клінічної хімії IVD, калібратор </t>
  </si>
  <si>
    <t>Касета з очищуючим розчином/Cleaner Cassette, 150 test (Roche Diagnostics GmbH, Німеччина)</t>
  </si>
  <si>
    <t>Контроль Ammonia/Ethanol/CO2/NH3/ETH/CO2 Control Abnormal (Roche Diagnostics GmbH, Німеччина)</t>
  </si>
  <si>
    <t>Набір контрольних сироваток PRECICHROM I/II</t>
  </si>
  <si>
    <t xml:space="preserve">46797 Множинні аналіти клінічної хімії IVD, контрольний матеріал </t>
  </si>
  <si>
    <t xml:space="preserve">                              Медико-технічне завдання на реагенти для Українського Референс-центру з клінічної лабораторної діагностики та метрології в 2023 році                                                       </t>
  </si>
  <si>
    <t>лот 1. Реагенти до біохімічного аналізатору "Cobas Integra 400 Plus" (закрита система):</t>
  </si>
  <si>
    <t>лот 2 Реагенти до біохімічного аналізатору "Cobas 6000"  (закрита система):</t>
  </si>
  <si>
    <t>Обгрунтування закупівлі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</si>
</sst>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General"/>
    <numFmt numFmtId="177" formatCode="[$-422]0.00"/>
  </numFmts>
  <fonts count="48"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1" applyNumberFormat="0" applyAlignment="0" applyProtection="0"/>
    <xf numFmtId="9" fontId="0" fillId="0" borderId="0" applyFill="0" applyBorder="0" applyAlignment="0" applyProtection="0"/>
    <xf numFmtId="0" fontId="33" fillId="2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33" applyFont="1">
      <alignment/>
      <protection/>
    </xf>
    <xf numFmtId="1" fontId="0" fillId="0" borderId="10" xfId="33" applyNumberFormat="1" applyFont="1" applyBorder="1">
      <alignment/>
      <protection/>
    </xf>
    <xf numFmtId="2" fontId="2" fillId="0" borderId="11" xfId="33" applyNumberFormat="1" applyFont="1" applyBorder="1" applyAlignment="1">
      <alignment horizontal="center" vertical="center" wrapText="1"/>
      <protection/>
    </xf>
    <xf numFmtId="0" fontId="3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Border="1">
      <alignment/>
      <protection/>
    </xf>
    <xf numFmtId="1" fontId="0" fillId="0" borderId="12" xfId="33" applyNumberFormat="1" applyFont="1" applyBorder="1">
      <alignment/>
      <protection/>
    </xf>
    <xf numFmtId="0" fontId="1" fillId="0" borderId="0" xfId="33" applyBorder="1">
      <alignment/>
      <protection/>
    </xf>
    <xf numFmtId="1" fontId="0" fillId="0" borderId="0" xfId="33" applyNumberFormat="1" applyFont="1" applyBorder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/>
      <protection/>
    </xf>
    <xf numFmtId="0" fontId="2" fillId="0" borderId="0" xfId="33" applyFont="1" applyAlignment="1">
      <alignment/>
      <protection/>
    </xf>
    <xf numFmtId="49" fontId="2" fillId="0" borderId="13" xfId="33" applyNumberFormat="1" applyFont="1" applyBorder="1" applyAlignment="1">
      <alignment horizontal="left" vertical="center" wrapText="1"/>
      <protection/>
    </xf>
    <xf numFmtId="49" fontId="2" fillId="0" borderId="13" xfId="33" applyNumberFormat="1" applyFont="1" applyBorder="1" applyAlignment="1">
      <alignment horizontal="center" vertical="center"/>
      <protection/>
    </xf>
    <xf numFmtId="1" fontId="2" fillId="0" borderId="13" xfId="33" applyNumberFormat="1" applyFont="1" applyBorder="1" applyAlignment="1">
      <alignment horizontal="center" vertical="center"/>
      <protection/>
    </xf>
    <xf numFmtId="2" fontId="7" fillId="0" borderId="11" xfId="33" applyNumberFormat="1" applyFont="1" applyBorder="1" applyAlignment="1">
      <alignment horizontal="center" vertical="center"/>
      <protection/>
    </xf>
    <xf numFmtId="2" fontId="7" fillId="33" borderId="11" xfId="33" applyNumberFormat="1" applyFont="1" applyFill="1" applyBorder="1" applyAlignment="1">
      <alignment horizontal="center" vertical="center"/>
      <protection/>
    </xf>
    <xf numFmtId="49" fontId="2" fillId="0" borderId="11" xfId="33" applyNumberFormat="1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left" vertical="center" wrapText="1"/>
      <protection/>
    </xf>
    <xf numFmtId="0" fontId="8" fillId="0" borderId="0" xfId="33" applyFont="1">
      <alignment/>
      <protection/>
    </xf>
    <xf numFmtId="0" fontId="2" fillId="33" borderId="11" xfId="33" applyFont="1" applyFill="1" applyBorder="1" applyAlignment="1">
      <alignment horizontal="center" vertical="center"/>
      <protection/>
    </xf>
    <xf numFmtId="2" fontId="7" fillId="33" borderId="11" xfId="33" applyNumberFormat="1" applyFont="1" applyFill="1" applyBorder="1" applyAlignment="1">
      <alignment horizontal="left" vertical="center" wrapText="1"/>
      <protection/>
    </xf>
    <xf numFmtId="0" fontId="4" fillId="0" borderId="0" xfId="33" applyFont="1" applyAlignment="1">
      <alignment/>
      <protection/>
    </xf>
    <xf numFmtId="0" fontId="2" fillId="0" borderId="11" xfId="0" applyNumberFormat="1" applyFont="1" applyBorder="1" applyAlignment="1">
      <alignment wrapText="1"/>
    </xf>
    <xf numFmtId="49" fontId="2" fillId="0" borderId="11" xfId="33" applyNumberFormat="1" applyFont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left" vertical="center" wrapText="1"/>
      <protection/>
    </xf>
    <xf numFmtId="49" fontId="7" fillId="0" borderId="11" xfId="33" applyNumberFormat="1" applyFont="1" applyBorder="1" applyAlignment="1">
      <alignment horizontal="center" vertical="center"/>
      <protection/>
    </xf>
    <xf numFmtId="2" fontId="2" fillId="0" borderId="13" xfId="33" applyNumberFormat="1" applyFont="1" applyBorder="1" applyAlignment="1">
      <alignment horizontal="center" vertical="center" wrapText="1"/>
      <protection/>
    </xf>
    <xf numFmtId="2" fontId="7" fillId="0" borderId="13" xfId="33" applyNumberFormat="1" applyFont="1" applyBorder="1" applyAlignment="1">
      <alignment horizontal="center" vertical="center"/>
      <protection/>
    </xf>
    <xf numFmtId="2" fontId="2" fillId="0" borderId="11" xfId="33" applyNumberFormat="1" applyFont="1" applyBorder="1" applyAlignment="1">
      <alignment horizontal="center" vertical="center"/>
      <protection/>
    </xf>
    <xf numFmtId="49" fontId="9" fillId="0" borderId="11" xfId="33" applyNumberFormat="1" applyFont="1" applyBorder="1" applyAlignment="1">
      <alignment horizontal="left" vertical="center" wrapText="1"/>
      <protection/>
    </xf>
    <xf numFmtId="49" fontId="5" fillId="0" borderId="11" xfId="33" applyNumberFormat="1" applyFont="1" applyBorder="1" applyAlignment="1">
      <alignment horizontal="center" vertical="center"/>
      <protection/>
    </xf>
    <xf numFmtId="49" fontId="9" fillId="0" borderId="13" xfId="33" applyNumberFormat="1" applyFont="1" applyBorder="1" applyAlignment="1">
      <alignment horizontal="left" vertical="center" wrapText="1"/>
      <protection/>
    </xf>
    <xf numFmtId="2" fontId="5" fillId="0" borderId="11" xfId="33" applyNumberFormat="1" applyFont="1" applyBorder="1" applyAlignment="1">
      <alignment horizontal="center" vertical="center"/>
      <protection/>
    </xf>
    <xf numFmtId="2" fontId="5" fillId="33" borderId="11" xfId="33" applyNumberFormat="1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center" vertical="center"/>
      <protection/>
    </xf>
    <xf numFmtId="2" fontId="5" fillId="33" borderId="11" xfId="33" applyNumberFormat="1" applyFont="1" applyFill="1" applyBorder="1" applyAlignment="1">
      <alignment horizontal="left" vertical="center" wrapText="1"/>
      <protection/>
    </xf>
    <xf numFmtId="2" fontId="5" fillId="0" borderId="13" xfId="33" applyNumberFormat="1" applyFont="1" applyBorder="1" applyAlignment="1">
      <alignment horizontal="center" vertical="center"/>
      <protection/>
    </xf>
    <xf numFmtId="2" fontId="5" fillId="0" borderId="11" xfId="33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1" fontId="7" fillId="0" borderId="11" xfId="33" applyNumberFormat="1" applyFont="1" applyBorder="1" applyAlignment="1">
      <alignment horizontal="center" vertical="center" wrapText="1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2" fontId="7" fillId="33" borderId="11" xfId="33" applyNumberFormat="1" applyFont="1" applyFill="1" applyBorder="1" applyAlignment="1">
      <alignment horizontal="center" vertical="center" wrapText="1"/>
      <protection/>
    </xf>
    <xf numFmtId="49" fontId="7" fillId="0" borderId="11" xfId="33" applyNumberFormat="1" applyFont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center" vertical="center"/>
      <protection/>
    </xf>
    <xf numFmtId="1" fontId="2" fillId="0" borderId="11" xfId="3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" fontId="8" fillId="0" borderId="11" xfId="33" applyNumberFormat="1" applyFont="1" applyBorder="1" applyAlignment="1">
      <alignment horizontal="center" vertical="center"/>
      <protection/>
    </xf>
    <xf numFmtId="2" fontId="8" fillId="0" borderId="11" xfId="33" applyNumberFormat="1" applyFont="1" applyBorder="1" applyAlignment="1">
      <alignment horizontal="center" vertical="center"/>
      <protection/>
    </xf>
    <xf numFmtId="0" fontId="2" fillId="34" borderId="11" xfId="0" applyFont="1" applyFill="1" applyBorder="1" applyAlignment="1">
      <alignment vertical="center" wrapText="1"/>
    </xf>
    <xf numFmtId="1" fontId="11" fillId="0" borderId="11" xfId="33" applyNumberFormat="1" applyFont="1" applyBorder="1" applyAlignment="1">
      <alignment horizontal="center" vertical="center"/>
      <protection/>
    </xf>
    <xf numFmtId="0" fontId="9" fillId="0" borderId="0" xfId="33" applyFont="1" applyAlignment="1">
      <alignment/>
      <protection/>
    </xf>
    <xf numFmtId="0" fontId="11" fillId="0" borderId="0" xfId="33" applyFont="1">
      <alignment/>
      <protection/>
    </xf>
    <xf numFmtId="0" fontId="2" fillId="33" borderId="13" xfId="33" applyFont="1" applyFill="1" applyBorder="1" applyAlignment="1">
      <alignment horizontal="center" vertical="center"/>
      <protection/>
    </xf>
    <xf numFmtId="0" fontId="2" fillId="0" borderId="13" xfId="0" applyNumberFormat="1" applyFont="1" applyBorder="1" applyAlignment="1">
      <alignment horizontal="left" vertical="center" wrapText="1"/>
    </xf>
    <xf numFmtId="2" fontId="2" fillId="0" borderId="13" xfId="33" applyNumberFormat="1" applyFont="1" applyBorder="1" applyAlignment="1">
      <alignment horizontal="center" vertical="center"/>
      <protection/>
    </xf>
    <xf numFmtId="2" fontId="7" fillId="33" borderId="13" xfId="33" applyNumberFormat="1" applyFont="1" applyFill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 wrapText="1"/>
      <protection/>
    </xf>
    <xf numFmtId="0" fontId="9" fillId="33" borderId="13" xfId="33" applyFont="1" applyFill="1" applyBorder="1" applyAlignment="1">
      <alignment horizontal="center" vertical="center"/>
      <protection/>
    </xf>
    <xf numFmtId="49" fontId="5" fillId="0" borderId="13" xfId="33" applyNumberFormat="1" applyFont="1" applyBorder="1" applyAlignment="1">
      <alignment horizontal="center" vertical="center"/>
      <protection/>
    </xf>
    <xf numFmtId="1" fontId="11" fillId="0" borderId="13" xfId="33" applyNumberFormat="1" applyFont="1" applyBorder="1" applyAlignment="1">
      <alignment horizontal="center" vertical="center"/>
      <protection/>
    </xf>
    <xf numFmtId="2" fontId="5" fillId="0" borderId="13" xfId="33" applyNumberFormat="1" applyFont="1" applyBorder="1" applyAlignment="1">
      <alignment horizontal="center" vertical="center" wrapText="1"/>
      <protection/>
    </xf>
    <xf numFmtId="2" fontId="5" fillId="33" borderId="13" xfId="33" applyNumberFormat="1" applyFont="1" applyFill="1" applyBorder="1" applyAlignment="1">
      <alignment horizontal="center" vertical="center"/>
      <protection/>
    </xf>
    <xf numFmtId="2" fontId="5" fillId="33" borderId="13" xfId="33" applyNumberFormat="1" applyFont="1" applyFill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49" fontId="2" fillId="0" borderId="14" xfId="33" applyNumberFormat="1" applyFont="1" applyBorder="1" applyAlignment="1">
      <alignment horizontal="center" vertical="top" wrapText="1"/>
      <protection/>
    </xf>
    <xf numFmtId="49" fontId="9" fillId="0" borderId="14" xfId="33" applyNumberFormat="1" applyFont="1" applyBorder="1" applyAlignment="1">
      <alignment horizontal="center" vertical="top" wrapText="1"/>
      <protection/>
    </xf>
    <xf numFmtId="1" fontId="2" fillId="33" borderId="14" xfId="33" applyNumberFormat="1" applyFont="1" applyFill="1" applyBorder="1" applyAlignment="1">
      <alignment horizontal="left" vertical="center" wrapText="1"/>
      <protection/>
    </xf>
    <xf numFmtId="1" fontId="2" fillId="33" borderId="15" xfId="33" applyNumberFormat="1" applyFont="1" applyFill="1" applyBorder="1" applyAlignment="1">
      <alignment horizontal="left" vertical="center" wrapText="1"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0" fontId="1" fillId="0" borderId="16" xfId="33" applyBorder="1">
      <alignment/>
      <protection/>
    </xf>
    <xf numFmtId="0" fontId="0" fillId="0" borderId="16" xfId="33" applyFont="1" applyBorder="1">
      <alignment/>
      <protection/>
    </xf>
    <xf numFmtId="0" fontId="8" fillId="0" borderId="16" xfId="33" applyFont="1" applyBorder="1">
      <alignment/>
      <protection/>
    </xf>
    <xf numFmtId="0" fontId="11" fillId="0" borderId="16" xfId="33" applyFont="1" applyBorder="1">
      <alignment/>
      <protection/>
    </xf>
    <xf numFmtId="0" fontId="7" fillId="33" borderId="11" xfId="33" applyFont="1" applyFill="1" applyBorder="1" applyAlignment="1">
      <alignment horizontal="left" vertical="center"/>
      <protection/>
    </xf>
    <xf numFmtId="0" fontId="7" fillId="33" borderId="17" xfId="33" applyFont="1" applyFill="1" applyBorder="1" applyAlignment="1">
      <alignment horizontal="left" vertical="center"/>
      <protection/>
    </xf>
    <xf numFmtId="0" fontId="29" fillId="0" borderId="18" xfId="33" applyFont="1" applyBorder="1" applyAlignment="1">
      <alignment horizontal="center" wrapText="1"/>
      <protection/>
    </xf>
    <xf numFmtId="0" fontId="30" fillId="0" borderId="18" xfId="0" applyFont="1" applyBorder="1" applyAlignment="1">
      <alignment horizontal="center" wrapText="1"/>
    </xf>
    <xf numFmtId="49" fontId="29" fillId="0" borderId="11" xfId="33" applyNumberFormat="1" applyFont="1" applyBorder="1" applyAlignment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="70" zoomScaleNormal="70" zoomScalePageLayoutView="0" workbookViewId="0" topLeftCell="A37">
      <selection activeCell="C45" sqref="C45:O45"/>
    </sheetView>
  </sheetViews>
  <sheetFormatPr defaultColWidth="14.421875" defaultRowHeight="15" customHeight="1"/>
  <cols>
    <col min="1" max="2" width="2.00390625" style="1" customWidth="1"/>
    <col min="3" max="3" width="5.8515625" style="1" customWidth="1"/>
    <col min="4" max="4" width="40.7109375" style="2" customWidth="1"/>
    <col min="5" max="5" width="9.28125" style="2" customWidth="1"/>
    <col min="6" max="6" width="9.421875" style="3" customWidth="1"/>
    <col min="7" max="7" width="13.00390625" style="2" customWidth="1"/>
    <col min="8" max="8" width="12.00390625" style="2" customWidth="1"/>
    <col min="9" max="9" width="11.140625" style="2" customWidth="1"/>
    <col min="10" max="10" width="12.8515625" style="2" customWidth="1"/>
    <col min="11" max="11" width="9.7109375" style="2" customWidth="1"/>
    <col min="12" max="12" width="13.8515625" style="2" customWidth="1"/>
    <col min="13" max="14" width="30.57421875" style="2" customWidth="1"/>
    <col min="15" max="15" width="35.8515625" style="8" customWidth="1"/>
    <col min="16" max="16" width="14.421875" style="75" customWidth="1"/>
    <col min="17" max="16384" width="14.421875" style="1" customWidth="1"/>
  </cols>
  <sheetData>
    <row r="1" spans="4:14" ht="36" customHeight="1">
      <c r="D1" s="81" t="s">
        <v>107</v>
      </c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3:16" s="12" customFormat="1" ht="57.75" customHeight="1">
      <c r="C2" s="83" t="s">
        <v>104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76"/>
    </row>
    <row r="3" spans="1:16" s="12" customFormat="1" ht="72.75" customHeight="1">
      <c r="A3" s="13"/>
      <c r="B3" s="13"/>
      <c r="C3" s="29" t="s">
        <v>0</v>
      </c>
      <c r="D3" s="42" t="s">
        <v>1</v>
      </c>
      <c r="E3" s="43" t="s">
        <v>2</v>
      </c>
      <c r="F3" s="44" t="s">
        <v>3</v>
      </c>
      <c r="G3" s="45" t="s">
        <v>4</v>
      </c>
      <c r="H3" s="46" t="s">
        <v>5</v>
      </c>
      <c r="I3" s="45" t="s">
        <v>6</v>
      </c>
      <c r="J3" s="46" t="s">
        <v>5</v>
      </c>
      <c r="K3" s="46" t="s">
        <v>7</v>
      </c>
      <c r="L3" s="46" t="s">
        <v>5</v>
      </c>
      <c r="M3" s="42" t="s">
        <v>8</v>
      </c>
      <c r="N3" s="47" t="s">
        <v>9</v>
      </c>
      <c r="O3" s="69" t="s">
        <v>10</v>
      </c>
      <c r="P3" s="76"/>
    </row>
    <row r="4" spans="1:15" ht="23.25" customHeight="1">
      <c r="A4" s="5"/>
      <c r="B4" s="5"/>
      <c r="C4" s="48"/>
      <c r="D4" s="20"/>
      <c r="E4" s="29"/>
      <c r="F4" s="52"/>
      <c r="G4" s="53"/>
      <c r="H4" s="18"/>
      <c r="I4" s="4"/>
      <c r="J4" s="18"/>
      <c r="K4" s="18"/>
      <c r="L4" s="19"/>
      <c r="M4" s="19"/>
      <c r="N4" s="24"/>
      <c r="O4" s="70"/>
    </row>
    <row r="5" spans="1:16" s="12" customFormat="1" ht="38.25" customHeight="1">
      <c r="A5" s="25"/>
      <c r="B5" s="25"/>
      <c r="C5" s="79" t="s">
        <v>105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6"/>
    </row>
    <row r="6" spans="1:16" s="22" customFormat="1" ht="42.75" customHeight="1">
      <c r="A6" s="14"/>
      <c r="B6" s="14"/>
      <c r="C6" s="23">
        <v>1</v>
      </c>
      <c r="D6" s="26" t="s">
        <v>15</v>
      </c>
      <c r="E6" s="27" t="s">
        <v>14</v>
      </c>
      <c r="F6" s="49">
        <v>3</v>
      </c>
      <c r="G6" s="32">
        <v>781.1</v>
      </c>
      <c r="H6" s="18">
        <f aca="true" t="shared" si="0" ref="H6:H42">F6*G6</f>
        <v>2343.3</v>
      </c>
      <c r="I6" s="4">
        <v>835.79</v>
      </c>
      <c r="J6" s="18">
        <f aca="true" t="shared" si="1" ref="J6:J42">I6*F6</f>
        <v>2507.37</v>
      </c>
      <c r="K6" s="18">
        <f aca="true" t="shared" si="2" ref="K6:K42">(G6+I6)/2</f>
        <v>808.4449999999999</v>
      </c>
      <c r="L6" s="19">
        <f aca="true" t="shared" si="3" ref="L6:L42">K6*F6</f>
        <v>2425.335</v>
      </c>
      <c r="M6" s="21" t="s">
        <v>12</v>
      </c>
      <c r="N6" s="20" t="s">
        <v>16</v>
      </c>
      <c r="O6" s="72" t="s">
        <v>17</v>
      </c>
      <c r="P6" s="77"/>
    </row>
    <row r="7" spans="1:16" s="22" customFormat="1" ht="43.5" customHeight="1">
      <c r="A7" s="14"/>
      <c r="B7" s="14"/>
      <c r="C7" s="23">
        <v>2</v>
      </c>
      <c r="D7" s="28" t="s">
        <v>18</v>
      </c>
      <c r="E7" s="27" t="s">
        <v>14</v>
      </c>
      <c r="F7" s="49">
        <v>3</v>
      </c>
      <c r="G7" s="32">
        <v>937.32</v>
      </c>
      <c r="H7" s="18">
        <f t="shared" si="0"/>
        <v>2811.96</v>
      </c>
      <c r="I7" s="4">
        <v>1002.79</v>
      </c>
      <c r="J7" s="18">
        <f t="shared" si="1"/>
        <v>3008.37</v>
      </c>
      <c r="K7" s="18">
        <f t="shared" si="2"/>
        <v>970.0550000000001</v>
      </c>
      <c r="L7" s="19">
        <f t="shared" si="3"/>
        <v>2910.165</v>
      </c>
      <c r="M7" s="21" t="s">
        <v>12</v>
      </c>
      <c r="N7" s="20" t="s">
        <v>19</v>
      </c>
      <c r="O7" s="72" t="s">
        <v>20</v>
      </c>
      <c r="P7" s="77"/>
    </row>
    <row r="8" spans="1:16" s="22" customFormat="1" ht="60" customHeight="1">
      <c r="A8" s="14"/>
      <c r="B8" s="14"/>
      <c r="C8" s="23">
        <v>3</v>
      </c>
      <c r="D8" s="28" t="s">
        <v>21</v>
      </c>
      <c r="E8" s="27" t="s">
        <v>14</v>
      </c>
      <c r="F8" s="49">
        <v>3</v>
      </c>
      <c r="G8" s="32">
        <v>937.32</v>
      </c>
      <c r="H8" s="18">
        <f t="shared" si="0"/>
        <v>2811.96</v>
      </c>
      <c r="I8" s="4">
        <v>1002.79</v>
      </c>
      <c r="J8" s="18">
        <f t="shared" si="1"/>
        <v>3008.37</v>
      </c>
      <c r="K8" s="18">
        <f t="shared" si="2"/>
        <v>970.0550000000001</v>
      </c>
      <c r="L8" s="19">
        <f t="shared" si="3"/>
        <v>2910.165</v>
      </c>
      <c r="M8" s="21" t="s">
        <v>12</v>
      </c>
      <c r="N8" s="20" t="s">
        <v>19</v>
      </c>
      <c r="O8" s="72" t="s">
        <v>22</v>
      </c>
      <c r="P8" s="77"/>
    </row>
    <row r="9" spans="1:16" s="22" customFormat="1" ht="45.75" customHeight="1">
      <c r="A9" s="14"/>
      <c r="B9" s="14"/>
      <c r="C9" s="23">
        <v>4</v>
      </c>
      <c r="D9" s="28" t="s">
        <v>23</v>
      </c>
      <c r="E9" s="27" t="s">
        <v>14</v>
      </c>
      <c r="F9" s="49">
        <v>1</v>
      </c>
      <c r="G9" s="32">
        <v>1334.29</v>
      </c>
      <c r="H9" s="18">
        <f t="shared" si="0"/>
        <v>1334.29</v>
      </c>
      <c r="I9" s="4">
        <v>1427.82</v>
      </c>
      <c r="J9" s="18">
        <f t="shared" si="1"/>
        <v>1427.82</v>
      </c>
      <c r="K9" s="18">
        <f t="shared" si="2"/>
        <v>1381.0549999999998</v>
      </c>
      <c r="L9" s="19">
        <f t="shared" si="3"/>
        <v>1381.0549999999998</v>
      </c>
      <c r="M9" s="21" t="s">
        <v>12</v>
      </c>
      <c r="N9" s="20" t="s">
        <v>24</v>
      </c>
      <c r="O9" s="72" t="s">
        <v>25</v>
      </c>
      <c r="P9" s="77"/>
    </row>
    <row r="10" spans="1:16" s="22" customFormat="1" ht="48.75" customHeight="1">
      <c r="A10" s="14"/>
      <c r="B10" s="14"/>
      <c r="C10" s="23">
        <v>5</v>
      </c>
      <c r="D10" s="28" t="s">
        <v>26</v>
      </c>
      <c r="E10" s="27" t="s">
        <v>14</v>
      </c>
      <c r="F10" s="49">
        <v>1</v>
      </c>
      <c r="G10" s="32">
        <v>1777.27</v>
      </c>
      <c r="H10" s="18">
        <f t="shared" si="0"/>
        <v>1777.27</v>
      </c>
      <c r="I10" s="4">
        <v>1901.11</v>
      </c>
      <c r="J10" s="18">
        <f t="shared" si="1"/>
        <v>1901.11</v>
      </c>
      <c r="K10" s="18">
        <f t="shared" si="2"/>
        <v>1839.19</v>
      </c>
      <c r="L10" s="19">
        <f t="shared" si="3"/>
        <v>1839.19</v>
      </c>
      <c r="M10" s="21" t="s">
        <v>12</v>
      </c>
      <c r="N10" s="20" t="s">
        <v>24</v>
      </c>
      <c r="O10" s="72" t="s">
        <v>27</v>
      </c>
      <c r="P10" s="77"/>
    </row>
    <row r="11" spans="1:16" s="22" customFormat="1" ht="39.75" customHeight="1">
      <c r="A11" s="14"/>
      <c r="B11" s="14"/>
      <c r="C11" s="23">
        <v>6</v>
      </c>
      <c r="D11" s="28" t="s">
        <v>28</v>
      </c>
      <c r="E11" s="27" t="s">
        <v>14</v>
      </c>
      <c r="F11" s="49">
        <v>1</v>
      </c>
      <c r="G11" s="32">
        <v>1500.14</v>
      </c>
      <c r="H11" s="18">
        <f t="shared" si="0"/>
        <v>1500.14</v>
      </c>
      <c r="I11" s="4">
        <v>1605.11</v>
      </c>
      <c r="J11" s="18">
        <f t="shared" si="1"/>
        <v>1605.11</v>
      </c>
      <c r="K11" s="18">
        <f t="shared" si="2"/>
        <v>1552.625</v>
      </c>
      <c r="L11" s="19">
        <f t="shared" si="3"/>
        <v>1552.625</v>
      </c>
      <c r="M11" s="21" t="s">
        <v>12</v>
      </c>
      <c r="N11" s="20" t="s">
        <v>16</v>
      </c>
      <c r="O11" s="72" t="s">
        <v>29</v>
      </c>
      <c r="P11" s="77"/>
    </row>
    <row r="12" spans="1:16" s="22" customFormat="1" ht="39.75" customHeight="1">
      <c r="A12" s="14"/>
      <c r="B12" s="14"/>
      <c r="C12" s="23">
        <v>7</v>
      </c>
      <c r="D12" s="28" t="s">
        <v>30</v>
      </c>
      <c r="E12" s="27" t="s">
        <v>14</v>
      </c>
      <c r="F12" s="49">
        <v>1</v>
      </c>
      <c r="G12" s="32">
        <v>1074.28</v>
      </c>
      <c r="H12" s="18">
        <f t="shared" si="0"/>
        <v>1074.28</v>
      </c>
      <c r="I12" s="4">
        <v>1149.21</v>
      </c>
      <c r="J12" s="18">
        <f t="shared" si="1"/>
        <v>1149.21</v>
      </c>
      <c r="K12" s="18">
        <f t="shared" si="2"/>
        <v>1111.745</v>
      </c>
      <c r="L12" s="19">
        <f t="shared" si="3"/>
        <v>1111.745</v>
      </c>
      <c r="M12" s="21" t="s">
        <v>12</v>
      </c>
      <c r="N12" s="20" t="s">
        <v>24</v>
      </c>
      <c r="O12" s="72" t="s">
        <v>31</v>
      </c>
      <c r="P12" s="77"/>
    </row>
    <row r="13" spans="1:16" s="22" customFormat="1" ht="42.75" customHeight="1">
      <c r="A13" s="14"/>
      <c r="B13" s="14"/>
      <c r="C13" s="23">
        <v>8</v>
      </c>
      <c r="D13" s="28" t="s">
        <v>32</v>
      </c>
      <c r="E13" s="27" t="s">
        <v>14</v>
      </c>
      <c r="F13" s="49">
        <v>1</v>
      </c>
      <c r="G13" s="32">
        <v>1171.65</v>
      </c>
      <c r="H13" s="18">
        <f t="shared" si="0"/>
        <v>1171.65</v>
      </c>
      <c r="I13" s="4">
        <v>1253.69</v>
      </c>
      <c r="J13" s="18">
        <f t="shared" si="1"/>
        <v>1253.69</v>
      </c>
      <c r="K13" s="18">
        <f t="shared" si="2"/>
        <v>1212.67</v>
      </c>
      <c r="L13" s="19">
        <f t="shared" si="3"/>
        <v>1212.67</v>
      </c>
      <c r="M13" s="21" t="s">
        <v>12</v>
      </c>
      <c r="N13" s="20" t="s">
        <v>16</v>
      </c>
      <c r="O13" s="72" t="s">
        <v>33</v>
      </c>
      <c r="P13" s="77"/>
    </row>
    <row r="14" spans="1:16" s="22" customFormat="1" ht="43.5" customHeight="1">
      <c r="A14" s="14"/>
      <c r="B14" s="14"/>
      <c r="C14" s="23">
        <v>9</v>
      </c>
      <c r="D14" s="28" t="s">
        <v>34</v>
      </c>
      <c r="E14" s="27" t="s">
        <v>14</v>
      </c>
      <c r="F14" s="49">
        <v>1</v>
      </c>
      <c r="G14" s="32">
        <v>859.21</v>
      </c>
      <c r="H14" s="18">
        <f t="shared" si="0"/>
        <v>859.21</v>
      </c>
      <c r="I14" s="4">
        <v>919.7</v>
      </c>
      <c r="J14" s="18">
        <f t="shared" si="1"/>
        <v>919.7</v>
      </c>
      <c r="K14" s="18">
        <f t="shared" si="2"/>
        <v>889.455</v>
      </c>
      <c r="L14" s="19">
        <f t="shared" si="3"/>
        <v>889.455</v>
      </c>
      <c r="M14" s="21" t="s">
        <v>12</v>
      </c>
      <c r="N14" s="20" t="s">
        <v>24</v>
      </c>
      <c r="O14" s="72" t="s">
        <v>35</v>
      </c>
      <c r="P14" s="77"/>
    </row>
    <row r="15" spans="1:16" s="22" customFormat="1" ht="29.25" customHeight="1">
      <c r="A15" s="14"/>
      <c r="B15" s="14"/>
      <c r="C15" s="23">
        <v>10</v>
      </c>
      <c r="D15" s="28" t="s">
        <v>36</v>
      </c>
      <c r="E15" s="27" t="s">
        <v>14</v>
      </c>
      <c r="F15" s="49">
        <v>3</v>
      </c>
      <c r="G15" s="32">
        <v>1109.59</v>
      </c>
      <c r="H15" s="18">
        <f t="shared" si="0"/>
        <v>3328.7699999999995</v>
      </c>
      <c r="I15" s="4">
        <v>1187.22</v>
      </c>
      <c r="J15" s="18">
        <f t="shared" si="1"/>
        <v>3561.66</v>
      </c>
      <c r="K15" s="18">
        <f t="shared" si="2"/>
        <v>1148.405</v>
      </c>
      <c r="L15" s="19">
        <f t="shared" si="3"/>
        <v>3445.215</v>
      </c>
      <c r="M15" s="21" t="s">
        <v>12</v>
      </c>
      <c r="N15" s="20" t="s">
        <v>24</v>
      </c>
      <c r="O15" s="72" t="s">
        <v>37</v>
      </c>
      <c r="P15" s="77"/>
    </row>
    <row r="16" spans="1:16" s="22" customFormat="1" ht="31.5" customHeight="1">
      <c r="A16" s="14"/>
      <c r="B16" s="14"/>
      <c r="C16" s="23">
        <v>11</v>
      </c>
      <c r="D16" s="28" t="s">
        <v>38</v>
      </c>
      <c r="E16" s="27" t="s">
        <v>14</v>
      </c>
      <c r="F16" s="49">
        <v>3</v>
      </c>
      <c r="G16" s="32">
        <v>937.32</v>
      </c>
      <c r="H16" s="18">
        <f t="shared" si="0"/>
        <v>2811.96</v>
      </c>
      <c r="I16" s="4">
        <v>1002.79</v>
      </c>
      <c r="J16" s="18">
        <f t="shared" si="1"/>
        <v>3008.37</v>
      </c>
      <c r="K16" s="18">
        <f t="shared" si="2"/>
        <v>970.0550000000001</v>
      </c>
      <c r="L16" s="19">
        <f t="shared" si="3"/>
        <v>2910.165</v>
      </c>
      <c r="M16" s="21" t="s">
        <v>12</v>
      </c>
      <c r="N16" s="20" t="s">
        <v>16</v>
      </c>
      <c r="O16" s="72" t="s">
        <v>39</v>
      </c>
      <c r="P16" s="77"/>
    </row>
    <row r="17" spans="1:16" s="22" customFormat="1" ht="49.5" customHeight="1">
      <c r="A17" s="14"/>
      <c r="B17" s="14"/>
      <c r="C17" s="23">
        <v>12</v>
      </c>
      <c r="D17" s="28" t="s">
        <v>40</v>
      </c>
      <c r="E17" s="27" t="s">
        <v>14</v>
      </c>
      <c r="F17" s="49">
        <v>2</v>
      </c>
      <c r="G17" s="32">
        <v>870.98</v>
      </c>
      <c r="H17" s="18">
        <f t="shared" si="0"/>
        <v>1741.96</v>
      </c>
      <c r="I17" s="4">
        <v>931.57</v>
      </c>
      <c r="J17" s="18">
        <f t="shared" si="1"/>
        <v>1863.14</v>
      </c>
      <c r="K17" s="18">
        <f t="shared" si="2"/>
        <v>901.2750000000001</v>
      </c>
      <c r="L17" s="19">
        <f t="shared" si="3"/>
        <v>1802.5500000000002</v>
      </c>
      <c r="M17" s="21" t="s">
        <v>12</v>
      </c>
      <c r="N17" s="20" t="s">
        <v>24</v>
      </c>
      <c r="O17" s="72" t="s">
        <v>41</v>
      </c>
      <c r="P17" s="77"/>
    </row>
    <row r="18" spans="1:16" s="22" customFormat="1" ht="33.75" customHeight="1">
      <c r="A18" s="14"/>
      <c r="B18" s="14"/>
      <c r="C18" s="23">
        <v>13</v>
      </c>
      <c r="D18" s="28" t="s">
        <v>42</v>
      </c>
      <c r="E18" s="27" t="s">
        <v>14</v>
      </c>
      <c r="F18" s="49">
        <v>1</v>
      </c>
      <c r="G18" s="32">
        <v>4396.63</v>
      </c>
      <c r="H18" s="18">
        <f t="shared" si="0"/>
        <v>4396.63</v>
      </c>
      <c r="I18" s="4">
        <v>4705.3</v>
      </c>
      <c r="J18" s="18">
        <f t="shared" si="1"/>
        <v>4705.3</v>
      </c>
      <c r="K18" s="18">
        <f t="shared" si="2"/>
        <v>4550.965</v>
      </c>
      <c r="L18" s="19">
        <f t="shared" si="3"/>
        <v>4550.965</v>
      </c>
      <c r="M18" s="21" t="s">
        <v>12</v>
      </c>
      <c r="N18" s="20" t="s">
        <v>43</v>
      </c>
      <c r="O18" s="72" t="s">
        <v>44</v>
      </c>
      <c r="P18" s="77"/>
    </row>
    <row r="19" spans="1:16" s="22" customFormat="1" ht="45.75" customHeight="1">
      <c r="A19" s="14"/>
      <c r="B19" s="14"/>
      <c r="C19" s="23">
        <v>14</v>
      </c>
      <c r="D19" s="28" t="s">
        <v>45</v>
      </c>
      <c r="E19" s="27" t="s">
        <v>11</v>
      </c>
      <c r="F19" s="49">
        <v>1</v>
      </c>
      <c r="G19" s="32">
        <v>4150.53</v>
      </c>
      <c r="H19" s="18">
        <f t="shared" si="0"/>
        <v>4150.53</v>
      </c>
      <c r="I19" s="4">
        <v>4440.95</v>
      </c>
      <c r="J19" s="18">
        <f t="shared" si="1"/>
        <v>4440.95</v>
      </c>
      <c r="K19" s="18">
        <f t="shared" si="2"/>
        <v>4295.74</v>
      </c>
      <c r="L19" s="19">
        <f t="shared" si="3"/>
        <v>4295.74</v>
      </c>
      <c r="M19" s="21" t="s">
        <v>12</v>
      </c>
      <c r="N19" s="20" t="s">
        <v>13</v>
      </c>
      <c r="O19" s="72" t="s">
        <v>46</v>
      </c>
      <c r="P19" s="77"/>
    </row>
    <row r="20" spans="1:16" s="22" customFormat="1" ht="28.5" customHeight="1">
      <c r="A20" s="14"/>
      <c r="B20" s="14"/>
      <c r="C20" s="23">
        <v>15</v>
      </c>
      <c r="D20" s="28" t="s">
        <v>47</v>
      </c>
      <c r="E20" s="27" t="s">
        <v>14</v>
      </c>
      <c r="F20" s="49">
        <v>3</v>
      </c>
      <c r="G20" s="32">
        <v>517.88</v>
      </c>
      <c r="H20" s="18">
        <f t="shared" si="0"/>
        <v>1553.6399999999999</v>
      </c>
      <c r="I20" s="4">
        <v>554.03</v>
      </c>
      <c r="J20" s="18">
        <f t="shared" si="1"/>
        <v>1662.09</v>
      </c>
      <c r="K20" s="18">
        <f t="shared" si="2"/>
        <v>535.9549999999999</v>
      </c>
      <c r="L20" s="19">
        <f t="shared" si="3"/>
        <v>1607.8649999999998</v>
      </c>
      <c r="M20" s="21" t="s">
        <v>12</v>
      </c>
      <c r="N20" s="20" t="s">
        <v>24</v>
      </c>
      <c r="O20" s="72" t="s">
        <v>48</v>
      </c>
      <c r="P20" s="77"/>
    </row>
    <row r="21" spans="1:16" s="22" customFormat="1" ht="43.5" customHeight="1">
      <c r="A21" s="14"/>
      <c r="B21" s="14"/>
      <c r="C21" s="23">
        <v>16</v>
      </c>
      <c r="D21" s="28" t="s">
        <v>49</v>
      </c>
      <c r="E21" s="27" t="s">
        <v>11</v>
      </c>
      <c r="F21" s="49">
        <v>2</v>
      </c>
      <c r="G21" s="32">
        <v>1109.59</v>
      </c>
      <c r="H21" s="18">
        <f t="shared" si="0"/>
        <v>2219.18</v>
      </c>
      <c r="I21" s="4">
        <v>1187.22</v>
      </c>
      <c r="J21" s="18">
        <f t="shared" si="1"/>
        <v>2374.44</v>
      </c>
      <c r="K21" s="18">
        <f t="shared" si="2"/>
        <v>1148.405</v>
      </c>
      <c r="L21" s="19">
        <f t="shared" si="3"/>
        <v>2296.81</v>
      </c>
      <c r="M21" s="21" t="s">
        <v>12</v>
      </c>
      <c r="N21" s="20" t="s">
        <v>24</v>
      </c>
      <c r="O21" s="72" t="s">
        <v>48</v>
      </c>
      <c r="P21" s="77"/>
    </row>
    <row r="22" spans="1:16" s="22" customFormat="1" ht="45" customHeight="1">
      <c r="A22" s="14"/>
      <c r="B22" s="14"/>
      <c r="C22" s="23">
        <v>17</v>
      </c>
      <c r="D22" s="28" t="s">
        <v>50</v>
      </c>
      <c r="E22" s="27" t="s">
        <v>14</v>
      </c>
      <c r="F22" s="49">
        <v>3</v>
      </c>
      <c r="G22" s="32">
        <v>911.64</v>
      </c>
      <c r="H22" s="18">
        <f t="shared" si="0"/>
        <v>2734.92</v>
      </c>
      <c r="I22" s="4">
        <v>975.1</v>
      </c>
      <c r="J22" s="18">
        <f t="shared" si="1"/>
        <v>2925.3</v>
      </c>
      <c r="K22" s="18">
        <f t="shared" si="2"/>
        <v>943.37</v>
      </c>
      <c r="L22" s="19">
        <f t="shared" si="3"/>
        <v>2830.11</v>
      </c>
      <c r="M22" s="21" t="s">
        <v>12</v>
      </c>
      <c r="N22" s="20" t="s">
        <v>16</v>
      </c>
      <c r="O22" s="72" t="s">
        <v>51</v>
      </c>
      <c r="P22" s="77"/>
    </row>
    <row r="23" spans="1:16" s="22" customFormat="1" ht="45" customHeight="1">
      <c r="A23" s="14"/>
      <c r="B23" s="14"/>
      <c r="C23" s="23">
        <v>18</v>
      </c>
      <c r="D23" s="28" t="s">
        <v>52</v>
      </c>
      <c r="E23" s="27" t="s">
        <v>14</v>
      </c>
      <c r="F23" s="49">
        <v>2</v>
      </c>
      <c r="G23" s="32">
        <v>937.32</v>
      </c>
      <c r="H23" s="18">
        <f t="shared" si="0"/>
        <v>1874.64</v>
      </c>
      <c r="I23" s="4">
        <v>1002.79</v>
      </c>
      <c r="J23" s="18">
        <f t="shared" si="1"/>
        <v>2005.58</v>
      </c>
      <c r="K23" s="18">
        <f t="shared" si="2"/>
        <v>970.0550000000001</v>
      </c>
      <c r="L23" s="19">
        <f t="shared" si="3"/>
        <v>1940.1100000000001</v>
      </c>
      <c r="M23" s="21" t="s">
        <v>12</v>
      </c>
      <c r="N23" s="20" t="s">
        <v>16</v>
      </c>
      <c r="O23" s="72" t="s">
        <v>53</v>
      </c>
      <c r="P23" s="77"/>
    </row>
    <row r="24" spans="1:16" s="22" customFormat="1" ht="31.5" customHeight="1">
      <c r="A24" s="14"/>
      <c r="B24" s="14"/>
      <c r="C24" s="23">
        <v>19</v>
      </c>
      <c r="D24" s="28" t="s">
        <v>54</v>
      </c>
      <c r="E24" s="27" t="s">
        <v>14</v>
      </c>
      <c r="F24" s="49">
        <v>3</v>
      </c>
      <c r="G24" s="32">
        <v>900.94</v>
      </c>
      <c r="H24" s="18">
        <f t="shared" si="0"/>
        <v>2702.82</v>
      </c>
      <c r="I24" s="4">
        <v>964.01</v>
      </c>
      <c r="J24" s="18">
        <f t="shared" si="1"/>
        <v>2892.0299999999997</v>
      </c>
      <c r="K24" s="18">
        <f t="shared" si="2"/>
        <v>932.475</v>
      </c>
      <c r="L24" s="19">
        <f t="shared" si="3"/>
        <v>2797.425</v>
      </c>
      <c r="M24" s="21" t="s">
        <v>12</v>
      </c>
      <c r="N24" s="20" t="s">
        <v>24</v>
      </c>
      <c r="O24" s="72" t="s">
        <v>55</v>
      </c>
      <c r="P24" s="77"/>
    </row>
    <row r="25" spans="1:16" s="22" customFormat="1" ht="44.25" customHeight="1">
      <c r="A25" s="14"/>
      <c r="B25" s="14"/>
      <c r="C25" s="23">
        <v>20</v>
      </c>
      <c r="D25" s="28" t="s">
        <v>56</v>
      </c>
      <c r="E25" s="27" t="s">
        <v>14</v>
      </c>
      <c r="F25" s="49">
        <v>3</v>
      </c>
      <c r="G25" s="32">
        <v>2799.12</v>
      </c>
      <c r="H25" s="18">
        <f t="shared" si="0"/>
        <v>8397.36</v>
      </c>
      <c r="I25" s="4">
        <v>2994.94</v>
      </c>
      <c r="J25" s="18">
        <f t="shared" si="1"/>
        <v>8984.82</v>
      </c>
      <c r="K25" s="18">
        <f t="shared" si="2"/>
        <v>2897.0299999999997</v>
      </c>
      <c r="L25" s="19">
        <f t="shared" si="3"/>
        <v>8691.09</v>
      </c>
      <c r="M25" s="21" t="s">
        <v>12</v>
      </c>
      <c r="N25" s="20" t="s">
        <v>24</v>
      </c>
      <c r="O25" s="72" t="s">
        <v>57</v>
      </c>
      <c r="P25" s="77"/>
    </row>
    <row r="26" spans="1:16" s="22" customFormat="1" ht="43.5" customHeight="1">
      <c r="A26" s="14"/>
      <c r="B26" s="14"/>
      <c r="C26" s="23">
        <v>21</v>
      </c>
      <c r="D26" s="28" t="s">
        <v>58</v>
      </c>
      <c r="E26" s="27" t="s">
        <v>14</v>
      </c>
      <c r="F26" s="49">
        <v>1</v>
      </c>
      <c r="G26" s="32">
        <v>2733.85</v>
      </c>
      <c r="H26" s="18">
        <f t="shared" si="0"/>
        <v>2733.85</v>
      </c>
      <c r="I26" s="4">
        <v>2925.29</v>
      </c>
      <c r="J26" s="18">
        <f t="shared" si="1"/>
        <v>2925.29</v>
      </c>
      <c r="K26" s="18">
        <f t="shared" si="2"/>
        <v>2829.5699999999997</v>
      </c>
      <c r="L26" s="19">
        <f t="shared" si="3"/>
        <v>2829.5699999999997</v>
      </c>
      <c r="M26" s="21" t="s">
        <v>12</v>
      </c>
      <c r="N26" s="20" t="s">
        <v>19</v>
      </c>
      <c r="O26" s="72" t="s">
        <v>59</v>
      </c>
      <c r="P26" s="77"/>
    </row>
    <row r="27" spans="1:16" s="22" customFormat="1" ht="44.25" customHeight="1">
      <c r="A27" s="14"/>
      <c r="B27" s="14"/>
      <c r="C27" s="23">
        <v>22</v>
      </c>
      <c r="D27" s="28" t="s">
        <v>60</v>
      </c>
      <c r="E27" s="27" t="s">
        <v>14</v>
      </c>
      <c r="F27" s="49">
        <v>1</v>
      </c>
      <c r="G27" s="32">
        <v>4686.6</v>
      </c>
      <c r="H27" s="18">
        <f t="shared" si="0"/>
        <v>4686.6</v>
      </c>
      <c r="I27" s="4">
        <v>5014.77</v>
      </c>
      <c r="J27" s="18">
        <f t="shared" si="1"/>
        <v>5014.77</v>
      </c>
      <c r="K27" s="18">
        <f t="shared" si="2"/>
        <v>4850.685</v>
      </c>
      <c r="L27" s="19">
        <f t="shared" si="3"/>
        <v>4850.685</v>
      </c>
      <c r="M27" s="21" t="s">
        <v>12</v>
      </c>
      <c r="N27" s="20" t="s">
        <v>24</v>
      </c>
      <c r="O27" s="72" t="s">
        <v>61</v>
      </c>
      <c r="P27" s="77"/>
    </row>
    <row r="28" spans="1:16" s="22" customFormat="1" ht="49.5" customHeight="1">
      <c r="A28" s="14"/>
      <c r="B28" s="14"/>
      <c r="C28" s="23">
        <v>23</v>
      </c>
      <c r="D28" s="28" t="s">
        <v>62</v>
      </c>
      <c r="E28" s="27" t="s">
        <v>14</v>
      </c>
      <c r="F28" s="49">
        <v>1</v>
      </c>
      <c r="G28" s="32">
        <v>1978.43</v>
      </c>
      <c r="H28" s="18">
        <f t="shared" si="0"/>
        <v>1978.43</v>
      </c>
      <c r="I28" s="4">
        <v>2117.19</v>
      </c>
      <c r="J28" s="18">
        <f t="shared" si="1"/>
        <v>2117.19</v>
      </c>
      <c r="K28" s="18">
        <f t="shared" si="2"/>
        <v>2047.81</v>
      </c>
      <c r="L28" s="19">
        <f t="shared" si="3"/>
        <v>2047.81</v>
      </c>
      <c r="M28" s="21" t="s">
        <v>12</v>
      </c>
      <c r="N28" s="20" t="s">
        <v>63</v>
      </c>
      <c r="O28" s="72" t="s">
        <v>64</v>
      </c>
      <c r="P28" s="77"/>
    </row>
    <row r="29" spans="1:16" s="22" customFormat="1" ht="45.75" customHeight="1">
      <c r="A29" s="14"/>
      <c r="B29" s="14"/>
      <c r="C29" s="23">
        <v>24</v>
      </c>
      <c r="D29" s="28" t="s">
        <v>95</v>
      </c>
      <c r="E29" s="27" t="s">
        <v>14</v>
      </c>
      <c r="F29" s="49">
        <v>4</v>
      </c>
      <c r="G29" s="32">
        <v>7435.43</v>
      </c>
      <c r="H29" s="18">
        <f t="shared" si="0"/>
        <v>29741.72</v>
      </c>
      <c r="I29" s="4">
        <v>7956.68</v>
      </c>
      <c r="J29" s="18">
        <f t="shared" si="1"/>
        <v>31826.72</v>
      </c>
      <c r="K29" s="18">
        <f t="shared" si="2"/>
        <v>7696.055</v>
      </c>
      <c r="L29" s="19">
        <f t="shared" si="3"/>
        <v>30784.22</v>
      </c>
      <c r="M29" s="21" t="s">
        <v>12</v>
      </c>
      <c r="N29" s="20" t="s">
        <v>65</v>
      </c>
      <c r="O29" s="72" t="s">
        <v>94</v>
      </c>
      <c r="P29" s="77"/>
    </row>
    <row r="30" spans="1:16" s="22" customFormat="1" ht="46.5" customHeight="1">
      <c r="A30" s="14"/>
      <c r="B30" s="14"/>
      <c r="C30" s="23">
        <v>25</v>
      </c>
      <c r="D30" s="28" t="s">
        <v>66</v>
      </c>
      <c r="E30" s="27" t="s">
        <v>14</v>
      </c>
      <c r="F30" s="49">
        <v>1</v>
      </c>
      <c r="G30" s="32">
        <v>4693.02</v>
      </c>
      <c r="H30" s="18">
        <f t="shared" si="0"/>
        <v>4693.02</v>
      </c>
      <c r="I30" s="4">
        <v>5021.9</v>
      </c>
      <c r="J30" s="18">
        <f t="shared" si="1"/>
        <v>5021.9</v>
      </c>
      <c r="K30" s="18">
        <f t="shared" si="2"/>
        <v>4857.46</v>
      </c>
      <c r="L30" s="19">
        <f t="shared" si="3"/>
        <v>4857.46</v>
      </c>
      <c r="M30" s="21" t="s">
        <v>12</v>
      </c>
      <c r="N30" s="20" t="s">
        <v>24</v>
      </c>
      <c r="O30" s="72" t="s">
        <v>67</v>
      </c>
      <c r="P30" s="77"/>
    </row>
    <row r="31" spans="1:16" s="22" customFormat="1" ht="53.25" customHeight="1">
      <c r="A31" s="14"/>
      <c r="B31" s="14"/>
      <c r="C31" s="23">
        <v>26</v>
      </c>
      <c r="D31" s="28" t="s">
        <v>68</v>
      </c>
      <c r="E31" s="27" t="s">
        <v>14</v>
      </c>
      <c r="F31" s="49">
        <v>2</v>
      </c>
      <c r="G31" s="32">
        <v>1496.93</v>
      </c>
      <c r="H31" s="18">
        <f t="shared" si="0"/>
        <v>2993.86</v>
      </c>
      <c r="I31" s="4">
        <v>1601.93</v>
      </c>
      <c r="J31" s="18">
        <f t="shared" si="1"/>
        <v>3203.86</v>
      </c>
      <c r="K31" s="18">
        <f t="shared" si="2"/>
        <v>1549.43</v>
      </c>
      <c r="L31" s="19">
        <f t="shared" si="3"/>
        <v>3098.86</v>
      </c>
      <c r="M31" s="21" t="s">
        <v>12</v>
      </c>
      <c r="N31" s="20" t="s">
        <v>24</v>
      </c>
      <c r="O31" s="72" t="s">
        <v>69</v>
      </c>
      <c r="P31" s="77"/>
    </row>
    <row r="32" spans="1:16" s="22" customFormat="1" ht="33" customHeight="1">
      <c r="A32" s="14"/>
      <c r="B32" s="14"/>
      <c r="C32" s="23">
        <v>27</v>
      </c>
      <c r="D32" s="28" t="s">
        <v>70</v>
      </c>
      <c r="E32" s="27" t="s">
        <v>14</v>
      </c>
      <c r="F32" s="49">
        <v>2</v>
      </c>
      <c r="G32" s="32">
        <v>487.92</v>
      </c>
      <c r="H32" s="18">
        <f t="shared" si="0"/>
        <v>975.84</v>
      </c>
      <c r="I32" s="4">
        <v>522.38</v>
      </c>
      <c r="J32" s="18">
        <f t="shared" si="1"/>
        <v>1044.76</v>
      </c>
      <c r="K32" s="18">
        <f t="shared" si="2"/>
        <v>505.15</v>
      </c>
      <c r="L32" s="19">
        <f t="shared" si="3"/>
        <v>1010.3</v>
      </c>
      <c r="M32" s="21" t="s">
        <v>12</v>
      </c>
      <c r="N32" s="20" t="s">
        <v>19</v>
      </c>
      <c r="O32" s="72" t="s">
        <v>71</v>
      </c>
      <c r="P32" s="77"/>
    </row>
    <row r="33" spans="1:16" s="22" customFormat="1" ht="32.25" customHeight="1">
      <c r="A33" s="14"/>
      <c r="B33" s="14"/>
      <c r="C33" s="23">
        <v>28</v>
      </c>
      <c r="D33" s="28" t="s">
        <v>72</v>
      </c>
      <c r="E33" s="27" t="s">
        <v>14</v>
      </c>
      <c r="F33" s="49">
        <v>1</v>
      </c>
      <c r="G33" s="32">
        <v>1848.96</v>
      </c>
      <c r="H33" s="18">
        <f t="shared" si="0"/>
        <v>1848.96</v>
      </c>
      <c r="I33" s="4">
        <v>1977.89</v>
      </c>
      <c r="J33" s="18">
        <f t="shared" si="1"/>
        <v>1977.89</v>
      </c>
      <c r="K33" s="18">
        <f t="shared" si="2"/>
        <v>1913.4250000000002</v>
      </c>
      <c r="L33" s="19">
        <f t="shared" si="3"/>
        <v>1913.4250000000002</v>
      </c>
      <c r="M33" s="21" t="s">
        <v>12</v>
      </c>
      <c r="N33" s="20" t="s">
        <v>24</v>
      </c>
      <c r="O33" s="72" t="s">
        <v>73</v>
      </c>
      <c r="P33" s="77"/>
    </row>
    <row r="34" spans="1:16" s="22" customFormat="1" ht="60" customHeight="1">
      <c r="A34" s="14"/>
      <c r="B34" s="14"/>
      <c r="C34" s="23">
        <v>29</v>
      </c>
      <c r="D34" s="28" t="s">
        <v>74</v>
      </c>
      <c r="E34" s="27" t="s">
        <v>14</v>
      </c>
      <c r="F34" s="49">
        <v>1</v>
      </c>
      <c r="G34" s="32">
        <v>10219</v>
      </c>
      <c r="H34" s="18">
        <f t="shared" si="0"/>
        <v>10219</v>
      </c>
      <c r="I34" s="4">
        <v>10935.65</v>
      </c>
      <c r="J34" s="18">
        <f t="shared" si="1"/>
        <v>10935.65</v>
      </c>
      <c r="K34" s="18">
        <f t="shared" si="2"/>
        <v>10577.325</v>
      </c>
      <c r="L34" s="19">
        <f t="shared" si="3"/>
        <v>10577.325</v>
      </c>
      <c r="M34" s="21" t="s">
        <v>12</v>
      </c>
      <c r="N34" s="20" t="s">
        <v>16</v>
      </c>
      <c r="O34" s="72" t="s">
        <v>75</v>
      </c>
      <c r="P34" s="77"/>
    </row>
    <row r="35" spans="1:16" s="22" customFormat="1" ht="42.75" customHeight="1">
      <c r="A35" s="14"/>
      <c r="B35" s="14"/>
      <c r="C35" s="23">
        <v>30</v>
      </c>
      <c r="D35" s="28" t="s">
        <v>76</v>
      </c>
      <c r="E35" s="27" t="s">
        <v>14</v>
      </c>
      <c r="F35" s="49">
        <v>2</v>
      </c>
      <c r="G35" s="32">
        <v>2539.11</v>
      </c>
      <c r="H35" s="18">
        <f t="shared" si="0"/>
        <v>5078.22</v>
      </c>
      <c r="I35" s="4">
        <v>2716.33</v>
      </c>
      <c r="J35" s="18">
        <f t="shared" si="1"/>
        <v>5432.66</v>
      </c>
      <c r="K35" s="18">
        <f t="shared" si="2"/>
        <v>2627.7200000000003</v>
      </c>
      <c r="L35" s="19">
        <f t="shared" si="3"/>
        <v>5255.4400000000005</v>
      </c>
      <c r="M35" s="21" t="s">
        <v>12</v>
      </c>
      <c r="N35" s="20" t="s">
        <v>24</v>
      </c>
      <c r="O35" s="72" t="s">
        <v>77</v>
      </c>
      <c r="P35" s="77"/>
    </row>
    <row r="36" spans="1:16" s="22" customFormat="1" ht="67.5" customHeight="1">
      <c r="A36" s="14"/>
      <c r="B36" s="14"/>
      <c r="C36" s="23">
        <v>31</v>
      </c>
      <c r="D36" s="28" t="s">
        <v>78</v>
      </c>
      <c r="E36" s="27" t="s">
        <v>14</v>
      </c>
      <c r="F36" s="49">
        <v>1</v>
      </c>
      <c r="G36" s="32">
        <v>822.83</v>
      </c>
      <c r="H36" s="18">
        <f t="shared" si="0"/>
        <v>822.83</v>
      </c>
      <c r="I36" s="4">
        <v>880.12</v>
      </c>
      <c r="J36" s="18">
        <f t="shared" si="1"/>
        <v>880.12</v>
      </c>
      <c r="K36" s="18">
        <f t="shared" si="2"/>
        <v>851.475</v>
      </c>
      <c r="L36" s="19">
        <f t="shared" si="3"/>
        <v>851.475</v>
      </c>
      <c r="M36" s="21" t="s">
        <v>12</v>
      </c>
      <c r="N36" s="20" t="s">
        <v>16</v>
      </c>
      <c r="O36" s="72" t="s">
        <v>79</v>
      </c>
      <c r="P36" s="77"/>
    </row>
    <row r="37" spans="1:16" s="22" customFormat="1" ht="44.25" customHeight="1">
      <c r="A37" s="14"/>
      <c r="B37" s="14"/>
      <c r="C37" s="23">
        <v>32</v>
      </c>
      <c r="D37" s="28" t="s">
        <v>80</v>
      </c>
      <c r="E37" s="27" t="s">
        <v>14</v>
      </c>
      <c r="F37" s="49">
        <v>2</v>
      </c>
      <c r="G37" s="32">
        <v>1894.97</v>
      </c>
      <c r="H37" s="18">
        <f t="shared" si="0"/>
        <v>3789.94</v>
      </c>
      <c r="I37" s="4">
        <v>2026.95</v>
      </c>
      <c r="J37" s="18">
        <f t="shared" si="1"/>
        <v>4053.9</v>
      </c>
      <c r="K37" s="18">
        <f t="shared" si="2"/>
        <v>1960.96</v>
      </c>
      <c r="L37" s="19">
        <f t="shared" si="3"/>
        <v>3921.92</v>
      </c>
      <c r="M37" s="21" t="s">
        <v>12</v>
      </c>
      <c r="N37" s="20" t="s">
        <v>24</v>
      </c>
      <c r="O37" s="72" t="s">
        <v>81</v>
      </c>
      <c r="P37" s="77"/>
    </row>
    <row r="38" spans="1:16" s="22" customFormat="1" ht="39.75" customHeight="1">
      <c r="A38" s="14"/>
      <c r="B38" s="14"/>
      <c r="C38" s="23">
        <v>33</v>
      </c>
      <c r="D38" s="28" t="s">
        <v>82</v>
      </c>
      <c r="E38" s="27" t="s">
        <v>14</v>
      </c>
      <c r="F38" s="49">
        <v>1</v>
      </c>
      <c r="G38" s="32">
        <v>2799.12</v>
      </c>
      <c r="H38" s="18">
        <f t="shared" si="0"/>
        <v>2799.12</v>
      </c>
      <c r="I38" s="4">
        <v>2994.94</v>
      </c>
      <c r="J38" s="18">
        <f t="shared" si="1"/>
        <v>2994.94</v>
      </c>
      <c r="K38" s="18">
        <f t="shared" si="2"/>
        <v>2897.0299999999997</v>
      </c>
      <c r="L38" s="19">
        <f t="shared" si="3"/>
        <v>2897.0299999999997</v>
      </c>
      <c r="M38" s="21" t="s">
        <v>12</v>
      </c>
      <c r="N38" s="20" t="s">
        <v>19</v>
      </c>
      <c r="O38" s="72" t="s">
        <v>83</v>
      </c>
      <c r="P38" s="77"/>
    </row>
    <row r="39" spans="1:16" s="22" customFormat="1" ht="31.5" customHeight="1">
      <c r="A39" s="14"/>
      <c r="B39" s="14"/>
      <c r="C39" s="23">
        <v>34</v>
      </c>
      <c r="D39" s="21" t="s">
        <v>97</v>
      </c>
      <c r="E39" s="27" t="s">
        <v>11</v>
      </c>
      <c r="F39" s="49">
        <v>1</v>
      </c>
      <c r="G39" s="32">
        <v>7042</v>
      </c>
      <c r="H39" s="18">
        <f t="shared" si="0"/>
        <v>7042</v>
      </c>
      <c r="I39" s="4">
        <v>8033.63</v>
      </c>
      <c r="J39" s="18">
        <f t="shared" si="1"/>
        <v>8033.63</v>
      </c>
      <c r="K39" s="18">
        <f t="shared" si="2"/>
        <v>7537.8150000000005</v>
      </c>
      <c r="L39" s="19">
        <f t="shared" si="3"/>
        <v>7537.8150000000005</v>
      </c>
      <c r="M39" s="21" t="s">
        <v>12</v>
      </c>
      <c r="N39" s="20" t="s">
        <v>16</v>
      </c>
      <c r="O39" s="72" t="s">
        <v>98</v>
      </c>
      <c r="P39" s="77"/>
    </row>
    <row r="40" spans="1:16" s="22" customFormat="1" ht="43.5" customHeight="1">
      <c r="A40" s="14"/>
      <c r="B40" s="14"/>
      <c r="C40" s="23">
        <v>35</v>
      </c>
      <c r="D40" s="51" t="s">
        <v>100</v>
      </c>
      <c r="E40" s="50" t="s">
        <v>14</v>
      </c>
      <c r="F40" s="50">
        <v>2</v>
      </c>
      <c r="G40" s="50">
        <v>372.36</v>
      </c>
      <c r="H40" s="18">
        <f t="shared" si="0"/>
        <v>744.72</v>
      </c>
      <c r="I40" s="4">
        <v>397.49</v>
      </c>
      <c r="J40" s="18">
        <f t="shared" si="1"/>
        <v>794.98</v>
      </c>
      <c r="K40" s="18">
        <f t="shared" si="2"/>
        <v>384.925</v>
      </c>
      <c r="L40" s="19">
        <f t="shared" si="3"/>
        <v>769.85</v>
      </c>
      <c r="M40" s="21" t="s">
        <v>12</v>
      </c>
      <c r="N40" s="20" t="s">
        <v>24</v>
      </c>
      <c r="O40" s="72" t="s">
        <v>96</v>
      </c>
      <c r="P40" s="77"/>
    </row>
    <row r="41" spans="1:16" s="22" customFormat="1" ht="42" customHeight="1">
      <c r="A41" s="14"/>
      <c r="B41" s="14"/>
      <c r="C41" s="23">
        <v>36</v>
      </c>
      <c r="D41" s="51" t="s">
        <v>101</v>
      </c>
      <c r="E41" s="50" t="s">
        <v>11</v>
      </c>
      <c r="F41" s="50">
        <v>1</v>
      </c>
      <c r="G41" s="50">
        <v>4736.89</v>
      </c>
      <c r="H41" s="18">
        <f t="shared" si="0"/>
        <v>4736.89</v>
      </c>
      <c r="I41" s="4">
        <v>5403.82</v>
      </c>
      <c r="J41" s="18">
        <f t="shared" si="1"/>
        <v>5403.82</v>
      </c>
      <c r="K41" s="18">
        <f t="shared" si="2"/>
        <v>5070.355</v>
      </c>
      <c r="L41" s="19">
        <f t="shared" si="3"/>
        <v>5070.355</v>
      </c>
      <c r="M41" s="21" t="s">
        <v>12</v>
      </c>
      <c r="N41" s="20" t="s">
        <v>19</v>
      </c>
      <c r="O41" s="72" t="s">
        <v>99</v>
      </c>
      <c r="P41" s="77"/>
    </row>
    <row r="42" spans="1:16" s="22" customFormat="1" ht="43.5" customHeight="1">
      <c r="A42" s="14"/>
      <c r="B42" s="14"/>
      <c r="C42" s="23">
        <v>37</v>
      </c>
      <c r="D42" s="54" t="s">
        <v>102</v>
      </c>
      <c r="E42" s="50" t="s">
        <v>11</v>
      </c>
      <c r="F42" s="50">
        <v>1</v>
      </c>
      <c r="G42" s="50">
        <v>7216.08</v>
      </c>
      <c r="H42" s="18">
        <f t="shared" si="0"/>
        <v>7216.08</v>
      </c>
      <c r="I42" s="4">
        <v>8233.14</v>
      </c>
      <c r="J42" s="18">
        <f t="shared" si="1"/>
        <v>8233.14</v>
      </c>
      <c r="K42" s="18">
        <f t="shared" si="2"/>
        <v>7724.61</v>
      </c>
      <c r="L42" s="19">
        <f t="shared" si="3"/>
        <v>7724.61</v>
      </c>
      <c r="M42" s="21" t="s">
        <v>12</v>
      </c>
      <c r="N42" s="20" t="s">
        <v>13</v>
      </c>
      <c r="O42" s="72" t="s">
        <v>103</v>
      </c>
      <c r="P42" s="77"/>
    </row>
    <row r="43" spans="1:16" s="57" customFormat="1" ht="36" customHeight="1">
      <c r="A43" s="56"/>
      <c r="B43" s="56"/>
      <c r="C43" s="38"/>
      <c r="D43" s="33"/>
      <c r="E43" s="34"/>
      <c r="F43" s="55"/>
      <c r="G43" s="41" t="s">
        <v>5</v>
      </c>
      <c r="H43" s="36">
        <f>SUM(H6:H42)</f>
        <v>143697.55000000002</v>
      </c>
      <c r="I43" s="41" t="s">
        <v>5</v>
      </c>
      <c r="J43" s="36">
        <f>SUM(J6:J42)</f>
        <v>155099.65000000002</v>
      </c>
      <c r="K43" s="41"/>
      <c r="L43" s="37">
        <f>SUM(L6:L42)</f>
        <v>149398.6</v>
      </c>
      <c r="M43" s="37"/>
      <c r="N43" s="39"/>
      <c r="O43" s="71"/>
      <c r="P43" s="78"/>
    </row>
    <row r="44" spans="1:15" ht="23.25" customHeight="1">
      <c r="A44" s="5"/>
      <c r="B44" s="5"/>
      <c r="C44" s="48"/>
      <c r="D44" s="20"/>
      <c r="E44" s="29"/>
      <c r="F44" s="52"/>
      <c r="G44" s="53"/>
      <c r="H44" s="18"/>
      <c r="I44" s="4"/>
      <c r="J44" s="18"/>
      <c r="K44" s="18"/>
      <c r="L44" s="19"/>
      <c r="M44" s="19"/>
      <c r="N44" s="24"/>
      <c r="O44" s="70"/>
    </row>
    <row r="45" spans="1:16" s="12" customFormat="1" ht="35.25" customHeight="1">
      <c r="A45" s="25"/>
      <c r="B45" s="25"/>
      <c r="C45" s="80" t="s">
        <v>106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76"/>
    </row>
    <row r="46" spans="1:16" s="22" customFormat="1" ht="46.5" customHeight="1">
      <c r="A46" s="14"/>
      <c r="B46" s="14"/>
      <c r="C46" s="58">
        <v>1</v>
      </c>
      <c r="D46" s="59" t="s">
        <v>84</v>
      </c>
      <c r="E46" s="16" t="s">
        <v>14</v>
      </c>
      <c r="F46" s="17">
        <v>1</v>
      </c>
      <c r="G46" s="60">
        <v>11208.25</v>
      </c>
      <c r="H46" s="31">
        <f>F46*G46</f>
        <v>11208.25</v>
      </c>
      <c r="I46" s="30">
        <v>12025.76</v>
      </c>
      <c r="J46" s="31">
        <f>I46*F46</f>
        <v>12025.76</v>
      </c>
      <c r="K46" s="31">
        <f>(G46+I46)/2</f>
        <v>11617.005000000001</v>
      </c>
      <c r="L46" s="61">
        <f>F46*K46</f>
        <v>11617.005000000001</v>
      </c>
      <c r="M46" s="62" t="s">
        <v>12</v>
      </c>
      <c r="N46" s="15" t="s">
        <v>16</v>
      </c>
      <c r="O46" s="73" t="s">
        <v>85</v>
      </c>
      <c r="P46" s="77"/>
    </row>
    <row r="47" spans="1:16" s="22" customFormat="1" ht="48.75" customHeight="1">
      <c r="A47" s="14"/>
      <c r="B47" s="14"/>
      <c r="C47" s="58">
        <v>2</v>
      </c>
      <c r="D47" s="59" t="s">
        <v>86</v>
      </c>
      <c r="E47" s="16" t="s">
        <v>14</v>
      </c>
      <c r="F47" s="17">
        <v>3</v>
      </c>
      <c r="G47" s="60">
        <v>2380.75</v>
      </c>
      <c r="H47" s="31">
        <f>F47*G47</f>
        <v>7142.25</v>
      </c>
      <c r="I47" s="30">
        <v>2553.7</v>
      </c>
      <c r="J47" s="31">
        <f>I47*F47</f>
        <v>7661.099999999999</v>
      </c>
      <c r="K47" s="31">
        <f>(G47+I47)/2</f>
        <v>2467.225</v>
      </c>
      <c r="L47" s="61">
        <f>F47*K47</f>
        <v>7401.674999999999</v>
      </c>
      <c r="M47" s="62" t="s">
        <v>12</v>
      </c>
      <c r="N47" s="15" t="s">
        <v>19</v>
      </c>
      <c r="O47" s="73" t="s">
        <v>87</v>
      </c>
      <c r="P47" s="77"/>
    </row>
    <row r="48" spans="1:16" s="22" customFormat="1" ht="43.5" customHeight="1">
      <c r="A48" s="14"/>
      <c r="B48" s="14"/>
      <c r="C48" s="58">
        <v>3</v>
      </c>
      <c r="D48" s="59" t="s">
        <v>88</v>
      </c>
      <c r="E48" s="16" t="s">
        <v>14</v>
      </c>
      <c r="F48" s="17">
        <v>1</v>
      </c>
      <c r="G48" s="60">
        <v>3487.13</v>
      </c>
      <c r="H48" s="31">
        <f>F48*G48</f>
        <v>3487.13</v>
      </c>
      <c r="I48" s="30">
        <v>3740.88</v>
      </c>
      <c r="J48" s="31">
        <f>I48*F48</f>
        <v>3740.88</v>
      </c>
      <c r="K48" s="31">
        <f>(G48+I48)/2</f>
        <v>3614.005</v>
      </c>
      <c r="L48" s="61">
        <f>F48*K48</f>
        <v>3614.005</v>
      </c>
      <c r="M48" s="62" t="s">
        <v>12</v>
      </c>
      <c r="N48" s="15" t="s">
        <v>24</v>
      </c>
      <c r="O48" s="73" t="s">
        <v>89</v>
      </c>
      <c r="P48" s="77"/>
    </row>
    <row r="49" spans="1:16" s="22" customFormat="1" ht="47.25" customHeight="1">
      <c r="A49" s="14"/>
      <c r="B49" s="14"/>
      <c r="C49" s="58">
        <v>4</v>
      </c>
      <c r="D49" s="59" t="s">
        <v>90</v>
      </c>
      <c r="E49" s="16" t="s">
        <v>14</v>
      </c>
      <c r="F49" s="17">
        <v>1</v>
      </c>
      <c r="G49" s="60">
        <v>2847.27</v>
      </c>
      <c r="H49" s="31">
        <f>F49*G49</f>
        <v>2847.27</v>
      </c>
      <c r="I49" s="30">
        <v>3055.25</v>
      </c>
      <c r="J49" s="31">
        <f>I49*F49</f>
        <v>3055.25</v>
      </c>
      <c r="K49" s="31">
        <f>(G49+I49)/2</f>
        <v>2951.26</v>
      </c>
      <c r="L49" s="61">
        <f>F49*K49</f>
        <v>2951.26</v>
      </c>
      <c r="M49" s="62" t="s">
        <v>12</v>
      </c>
      <c r="N49" s="15" t="s">
        <v>24</v>
      </c>
      <c r="O49" s="73" t="s">
        <v>91</v>
      </c>
      <c r="P49" s="77"/>
    </row>
    <row r="50" spans="1:16" s="22" customFormat="1" ht="44.25" customHeight="1">
      <c r="A50" s="14"/>
      <c r="B50" s="14"/>
      <c r="C50" s="58">
        <v>5</v>
      </c>
      <c r="D50" s="59" t="s">
        <v>92</v>
      </c>
      <c r="E50" s="16" t="s">
        <v>14</v>
      </c>
      <c r="F50" s="17">
        <v>1</v>
      </c>
      <c r="G50" s="60">
        <v>3800.64</v>
      </c>
      <c r="H50" s="31">
        <f>F50*G50</f>
        <v>3800.64</v>
      </c>
      <c r="I50" s="30">
        <v>4078.15</v>
      </c>
      <c r="J50" s="31">
        <f>I50*F50</f>
        <v>4078.15</v>
      </c>
      <c r="K50" s="31">
        <f>(G50+I50)/2</f>
        <v>3939.395</v>
      </c>
      <c r="L50" s="61">
        <f>F50*K50</f>
        <v>3939.395</v>
      </c>
      <c r="M50" s="62" t="s">
        <v>12</v>
      </c>
      <c r="N50" s="15" t="s">
        <v>24</v>
      </c>
      <c r="O50" s="73" t="s">
        <v>93</v>
      </c>
      <c r="P50" s="77"/>
    </row>
    <row r="51" spans="1:16" s="57" customFormat="1" ht="38.25" customHeight="1">
      <c r="A51" s="56"/>
      <c r="B51" s="56"/>
      <c r="C51" s="63"/>
      <c r="D51" s="35"/>
      <c r="E51" s="64"/>
      <c r="F51" s="65"/>
      <c r="G51" s="66" t="s">
        <v>5</v>
      </c>
      <c r="H51" s="40">
        <f>SUM(H46:H50)</f>
        <v>28485.54</v>
      </c>
      <c r="I51" s="66" t="s">
        <v>5</v>
      </c>
      <c r="J51" s="40">
        <f>SUM(J46:J50)</f>
        <v>30561.140000000003</v>
      </c>
      <c r="K51" s="66"/>
      <c r="L51" s="67">
        <f>SUM(L46:L50)</f>
        <v>29523.34</v>
      </c>
      <c r="M51" s="67"/>
      <c r="N51" s="68"/>
      <c r="O51" s="74"/>
      <c r="P51" s="78"/>
    </row>
    <row r="52" spans="4:16" s="10" customFormat="1" ht="12.75" customHeight="1">
      <c r="D52" s="8"/>
      <c r="E52" s="8"/>
      <c r="F52" s="11"/>
      <c r="G52" s="8"/>
      <c r="H52" s="8"/>
      <c r="I52" s="7"/>
      <c r="J52" s="8"/>
      <c r="K52" s="8"/>
      <c r="L52" s="8"/>
      <c r="M52" s="8"/>
      <c r="N52" s="8"/>
      <c r="O52" s="8"/>
      <c r="P52" s="75"/>
    </row>
    <row r="53" spans="4:16" s="10" customFormat="1" ht="12.75" customHeight="1">
      <c r="D53" s="8"/>
      <c r="E53" s="8"/>
      <c r="F53" s="11"/>
      <c r="G53" s="8"/>
      <c r="H53" s="8"/>
      <c r="I53" s="7"/>
      <c r="J53" s="8"/>
      <c r="K53" s="8"/>
      <c r="L53" s="8"/>
      <c r="M53" s="8"/>
      <c r="N53" s="8"/>
      <c r="O53" s="8"/>
      <c r="P53" s="75"/>
    </row>
    <row r="54" spans="4:16" s="10" customFormat="1" ht="12.75" customHeight="1">
      <c r="D54" s="8"/>
      <c r="E54" s="8"/>
      <c r="F54" s="11"/>
      <c r="G54" s="8"/>
      <c r="H54" s="8"/>
      <c r="I54" s="7"/>
      <c r="J54" s="8"/>
      <c r="K54" s="8"/>
      <c r="L54" s="8"/>
      <c r="M54" s="8"/>
      <c r="N54" s="8"/>
      <c r="O54" s="8"/>
      <c r="P54" s="75"/>
    </row>
    <row r="55" spans="4:16" s="10" customFormat="1" ht="12.75" customHeight="1">
      <c r="D55" s="8"/>
      <c r="E55" s="8"/>
      <c r="F55" s="11"/>
      <c r="G55" s="8"/>
      <c r="H55" s="8"/>
      <c r="I55" s="7"/>
      <c r="J55" s="8"/>
      <c r="K55" s="8"/>
      <c r="L55" s="8"/>
      <c r="M55" s="8"/>
      <c r="N55" s="8"/>
      <c r="O55" s="8"/>
      <c r="P55" s="75"/>
    </row>
    <row r="56" spans="4:16" s="10" customFormat="1" ht="12.75" customHeight="1">
      <c r="D56" s="8"/>
      <c r="E56" s="8"/>
      <c r="F56" s="11"/>
      <c r="G56" s="8"/>
      <c r="H56" s="8"/>
      <c r="I56" s="7"/>
      <c r="J56" s="8"/>
      <c r="K56" s="8"/>
      <c r="L56" s="8"/>
      <c r="M56" s="8"/>
      <c r="N56" s="8"/>
      <c r="O56" s="8"/>
      <c r="P56" s="75"/>
    </row>
    <row r="57" spans="4:16" s="10" customFormat="1" ht="12.75" customHeight="1">
      <c r="D57" s="8"/>
      <c r="E57" s="8"/>
      <c r="F57" s="11"/>
      <c r="G57" s="8"/>
      <c r="H57" s="8"/>
      <c r="I57" s="7"/>
      <c r="J57" s="8"/>
      <c r="K57" s="8"/>
      <c r="L57" s="8"/>
      <c r="M57" s="8"/>
      <c r="N57" s="8"/>
      <c r="O57" s="8"/>
      <c r="P57" s="75"/>
    </row>
    <row r="58" spans="4:16" s="10" customFormat="1" ht="12.75" customHeight="1">
      <c r="D58" s="8"/>
      <c r="E58" s="8"/>
      <c r="F58" s="11"/>
      <c r="G58" s="8"/>
      <c r="H58" s="8"/>
      <c r="I58" s="7"/>
      <c r="J58" s="8"/>
      <c r="K58" s="8"/>
      <c r="L58" s="8"/>
      <c r="M58" s="8"/>
      <c r="N58" s="8"/>
      <c r="O58" s="8"/>
      <c r="P58" s="75"/>
    </row>
    <row r="59" spans="4:16" s="10" customFormat="1" ht="12.75" customHeight="1">
      <c r="D59" s="8"/>
      <c r="E59" s="8"/>
      <c r="F59" s="11"/>
      <c r="G59" s="8"/>
      <c r="H59" s="8"/>
      <c r="I59" s="7"/>
      <c r="J59" s="8"/>
      <c r="K59" s="8"/>
      <c r="L59" s="8"/>
      <c r="M59" s="8"/>
      <c r="N59" s="8"/>
      <c r="O59" s="8"/>
      <c r="P59" s="75"/>
    </row>
    <row r="60" spans="4:16" s="10" customFormat="1" ht="12.75" customHeight="1">
      <c r="D60" s="8"/>
      <c r="E60" s="8"/>
      <c r="F60" s="11"/>
      <c r="G60" s="8"/>
      <c r="H60" s="8"/>
      <c r="I60" s="7"/>
      <c r="J60" s="8"/>
      <c r="K60" s="8"/>
      <c r="L60" s="8"/>
      <c r="M60" s="8"/>
      <c r="N60" s="8"/>
      <c r="O60" s="8"/>
      <c r="P60" s="75"/>
    </row>
    <row r="61" spans="4:16" s="10" customFormat="1" ht="12.75" customHeight="1">
      <c r="D61" s="8"/>
      <c r="E61" s="8"/>
      <c r="F61" s="11"/>
      <c r="G61" s="8"/>
      <c r="H61" s="8"/>
      <c r="I61" s="7"/>
      <c r="J61" s="8"/>
      <c r="K61" s="8"/>
      <c r="L61" s="8"/>
      <c r="M61" s="8"/>
      <c r="N61" s="8"/>
      <c r="O61" s="8"/>
      <c r="P61" s="75"/>
    </row>
    <row r="62" spans="4:16" s="10" customFormat="1" ht="12.75" customHeight="1">
      <c r="D62" s="8"/>
      <c r="E62" s="8"/>
      <c r="F62" s="11"/>
      <c r="G62" s="8"/>
      <c r="H62" s="8"/>
      <c r="I62" s="7"/>
      <c r="J62" s="8"/>
      <c r="K62" s="8"/>
      <c r="L62" s="8"/>
      <c r="M62" s="8"/>
      <c r="N62" s="8"/>
      <c r="O62" s="8"/>
      <c r="P62" s="75"/>
    </row>
    <row r="63" spans="4:16" s="10" customFormat="1" ht="12.75" customHeight="1">
      <c r="D63" s="8"/>
      <c r="E63" s="8"/>
      <c r="F63" s="11"/>
      <c r="G63" s="8"/>
      <c r="H63" s="8"/>
      <c r="I63" s="7"/>
      <c r="J63" s="8"/>
      <c r="K63" s="8"/>
      <c r="L63" s="8"/>
      <c r="M63" s="8"/>
      <c r="N63" s="8"/>
      <c r="O63" s="8"/>
      <c r="P63" s="75"/>
    </row>
    <row r="64" spans="4:16" s="10" customFormat="1" ht="12.75" customHeight="1">
      <c r="D64" s="8"/>
      <c r="E64" s="8"/>
      <c r="F64" s="11"/>
      <c r="G64" s="8"/>
      <c r="H64" s="8"/>
      <c r="I64" s="7"/>
      <c r="J64" s="8"/>
      <c r="K64" s="8"/>
      <c r="L64" s="8"/>
      <c r="M64" s="8"/>
      <c r="N64" s="8"/>
      <c r="O64" s="8"/>
      <c r="P64" s="75"/>
    </row>
    <row r="65" spans="4:16" s="10" customFormat="1" ht="12.75" customHeight="1">
      <c r="D65" s="8"/>
      <c r="E65" s="8"/>
      <c r="F65" s="11"/>
      <c r="G65" s="8"/>
      <c r="H65" s="8"/>
      <c r="I65" s="7"/>
      <c r="J65" s="8"/>
      <c r="K65" s="8"/>
      <c r="L65" s="8"/>
      <c r="M65" s="8"/>
      <c r="N65" s="8"/>
      <c r="O65" s="8"/>
      <c r="P65" s="75"/>
    </row>
    <row r="66" spans="4:16" s="10" customFormat="1" ht="12.75" customHeight="1">
      <c r="D66" s="8"/>
      <c r="E66" s="8"/>
      <c r="F66" s="11"/>
      <c r="G66" s="8"/>
      <c r="H66" s="8"/>
      <c r="I66" s="7"/>
      <c r="J66" s="8"/>
      <c r="K66" s="8"/>
      <c r="L66" s="8"/>
      <c r="M66" s="8"/>
      <c r="N66" s="8"/>
      <c r="O66" s="8"/>
      <c r="P66" s="75"/>
    </row>
    <row r="67" spans="4:16" s="10" customFormat="1" ht="12.75" customHeight="1">
      <c r="D67" s="8"/>
      <c r="E67" s="8"/>
      <c r="F67" s="11"/>
      <c r="G67" s="8"/>
      <c r="H67" s="8"/>
      <c r="I67" s="7"/>
      <c r="J67" s="8"/>
      <c r="K67" s="8"/>
      <c r="L67" s="8"/>
      <c r="M67" s="8"/>
      <c r="N67" s="8"/>
      <c r="O67" s="8"/>
      <c r="P67" s="75"/>
    </row>
    <row r="68" spans="4:16" s="10" customFormat="1" ht="12.75" customHeight="1">
      <c r="D68" s="8"/>
      <c r="E68" s="8"/>
      <c r="F68" s="11"/>
      <c r="G68" s="8"/>
      <c r="H68" s="8"/>
      <c r="I68" s="7"/>
      <c r="J68" s="8"/>
      <c r="K68" s="8"/>
      <c r="L68" s="8"/>
      <c r="M68" s="8"/>
      <c r="N68" s="8"/>
      <c r="O68" s="8"/>
      <c r="P68" s="75"/>
    </row>
    <row r="69" spans="4:16" s="10" customFormat="1" ht="12.75" customHeight="1">
      <c r="D69" s="8"/>
      <c r="E69" s="8"/>
      <c r="F69" s="11"/>
      <c r="G69" s="8"/>
      <c r="H69" s="8"/>
      <c r="I69" s="7"/>
      <c r="J69" s="8"/>
      <c r="K69" s="8"/>
      <c r="L69" s="8"/>
      <c r="M69" s="8"/>
      <c r="N69" s="8"/>
      <c r="O69" s="8"/>
      <c r="P69" s="75"/>
    </row>
    <row r="70" spans="4:16" s="10" customFormat="1" ht="12.75" customHeight="1">
      <c r="D70" s="8"/>
      <c r="E70" s="8"/>
      <c r="F70" s="11"/>
      <c r="G70" s="8"/>
      <c r="H70" s="8"/>
      <c r="I70" s="7"/>
      <c r="J70" s="8"/>
      <c r="K70" s="8"/>
      <c r="L70" s="8"/>
      <c r="M70" s="8"/>
      <c r="N70" s="8"/>
      <c r="O70" s="8"/>
      <c r="P70" s="75"/>
    </row>
    <row r="71" spans="4:16" s="10" customFormat="1" ht="12.75" customHeight="1">
      <c r="D71" s="8"/>
      <c r="E71" s="8"/>
      <c r="F71" s="11"/>
      <c r="G71" s="8"/>
      <c r="H71" s="8"/>
      <c r="I71" s="7"/>
      <c r="J71" s="8"/>
      <c r="K71" s="8"/>
      <c r="L71" s="8"/>
      <c r="M71" s="8"/>
      <c r="N71" s="8"/>
      <c r="O71" s="8"/>
      <c r="P71" s="75"/>
    </row>
    <row r="72" spans="4:16" s="10" customFormat="1" ht="12.75" customHeight="1">
      <c r="D72" s="8"/>
      <c r="E72" s="8"/>
      <c r="F72" s="11"/>
      <c r="G72" s="8"/>
      <c r="H72" s="8"/>
      <c r="I72" s="7"/>
      <c r="J72" s="8"/>
      <c r="K72" s="8"/>
      <c r="L72" s="8"/>
      <c r="M72" s="8"/>
      <c r="N72" s="8"/>
      <c r="O72" s="8"/>
      <c r="P72" s="75"/>
    </row>
    <row r="73" spans="4:16" s="10" customFormat="1" ht="12.75" customHeight="1">
      <c r="D73" s="8"/>
      <c r="E73" s="8"/>
      <c r="F73" s="11"/>
      <c r="G73" s="8"/>
      <c r="H73" s="8"/>
      <c r="I73" s="7"/>
      <c r="J73" s="8"/>
      <c r="K73" s="8"/>
      <c r="L73" s="8"/>
      <c r="M73" s="8"/>
      <c r="N73" s="8"/>
      <c r="O73" s="8"/>
      <c r="P73" s="75"/>
    </row>
    <row r="74" spans="4:16" s="10" customFormat="1" ht="12.75" customHeight="1">
      <c r="D74" s="8"/>
      <c r="E74" s="8"/>
      <c r="F74" s="11"/>
      <c r="G74" s="8"/>
      <c r="H74" s="8"/>
      <c r="I74" s="7"/>
      <c r="J74" s="8"/>
      <c r="K74" s="8"/>
      <c r="L74" s="8"/>
      <c r="M74" s="8"/>
      <c r="N74" s="8"/>
      <c r="O74" s="8"/>
      <c r="P74" s="75"/>
    </row>
    <row r="75" spans="4:16" s="10" customFormat="1" ht="12.75" customHeight="1">
      <c r="D75" s="8"/>
      <c r="E75" s="8"/>
      <c r="F75" s="11"/>
      <c r="G75" s="8"/>
      <c r="H75" s="8"/>
      <c r="I75" s="7"/>
      <c r="J75" s="8"/>
      <c r="K75" s="8"/>
      <c r="L75" s="8"/>
      <c r="M75" s="8"/>
      <c r="N75" s="8"/>
      <c r="O75" s="8"/>
      <c r="P75" s="75"/>
    </row>
    <row r="76" spans="4:16" s="10" customFormat="1" ht="12.75" customHeight="1">
      <c r="D76" s="8"/>
      <c r="E76" s="8"/>
      <c r="F76" s="11"/>
      <c r="G76" s="8"/>
      <c r="H76" s="8"/>
      <c r="I76" s="7"/>
      <c r="J76" s="8"/>
      <c r="K76" s="8"/>
      <c r="L76" s="8"/>
      <c r="M76" s="8"/>
      <c r="N76" s="8"/>
      <c r="O76" s="8"/>
      <c r="P76" s="75"/>
    </row>
    <row r="77" spans="4:16" s="10" customFormat="1" ht="12.75" customHeight="1">
      <c r="D77" s="8"/>
      <c r="E77" s="8"/>
      <c r="F77" s="11"/>
      <c r="G77" s="8"/>
      <c r="H77" s="8"/>
      <c r="I77" s="7"/>
      <c r="J77" s="8"/>
      <c r="K77" s="8"/>
      <c r="L77" s="8"/>
      <c r="M77" s="8"/>
      <c r="N77" s="8"/>
      <c r="O77" s="8"/>
      <c r="P77" s="75"/>
    </row>
    <row r="78" spans="4:16" s="10" customFormat="1" ht="12.75" customHeight="1">
      <c r="D78" s="8"/>
      <c r="E78" s="8"/>
      <c r="F78" s="11"/>
      <c r="G78" s="8"/>
      <c r="H78" s="8"/>
      <c r="I78" s="7"/>
      <c r="J78" s="8"/>
      <c r="K78" s="8"/>
      <c r="L78" s="8"/>
      <c r="M78" s="8"/>
      <c r="N78" s="8"/>
      <c r="O78" s="8"/>
      <c r="P78" s="75"/>
    </row>
    <row r="79" spans="4:16" s="10" customFormat="1" ht="12.75" customHeight="1">
      <c r="D79" s="8"/>
      <c r="E79" s="8"/>
      <c r="F79" s="11"/>
      <c r="G79" s="8"/>
      <c r="H79" s="8"/>
      <c r="I79" s="7"/>
      <c r="J79" s="8"/>
      <c r="K79" s="8"/>
      <c r="L79" s="8"/>
      <c r="M79" s="8"/>
      <c r="N79" s="8"/>
      <c r="O79" s="8"/>
      <c r="P79" s="75"/>
    </row>
    <row r="80" spans="4:16" s="10" customFormat="1" ht="12.75" customHeight="1">
      <c r="D80" s="8"/>
      <c r="E80" s="8"/>
      <c r="F80" s="11"/>
      <c r="G80" s="8"/>
      <c r="H80" s="8"/>
      <c r="I80" s="7"/>
      <c r="J80" s="8"/>
      <c r="K80" s="8"/>
      <c r="L80" s="8"/>
      <c r="M80" s="8"/>
      <c r="N80" s="8"/>
      <c r="O80" s="8"/>
      <c r="P80" s="75"/>
    </row>
    <row r="81" spans="4:16" s="10" customFormat="1" ht="12.75" customHeight="1">
      <c r="D81" s="8"/>
      <c r="E81" s="8"/>
      <c r="F81" s="11"/>
      <c r="G81" s="8"/>
      <c r="H81" s="8"/>
      <c r="I81" s="7"/>
      <c r="J81" s="8"/>
      <c r="K81" s="8"/>
      <c r="L81" s="8"/>
      <c r="M81" s="8"/>
      <c r="N81" s="8"/>
      <c r="O81" s="8"/>
      <c r="P81" s="75"/>
    </row>
    <row r="82" spans="6:9" ht="12.75" customHeight="1">
      <c r="F82" s="9"/>
      <c r="I82" s="6"/>
    </row>
    <row r="83" ht="12.75" customHeight="1">
      <c r="I83" s="6"/>
    </row>
    <row r="84" ht="12.75" customHeight="1">
      <c r="I84" s="6"/>
    </row>
    <row r="85" ht="12.75" customHeight="1">
      <c r="I85" s="6"/>
    </row>
    <row r="86" ht="12.75" customHeight="1">
      <c r="I86" s="6"/>
    </row>
    <row r="87" ht="12.75" customHeight="1">
      <c r="I87" s="6"/>
    </row>
    <row r="88" ht="12.75" customHeight="1">
      <c r="I88" s="6"/>
    </row>
    <row r="89" ht="12.75" customHeight="1">
      <c r="I89" s="6"/>
    </row>
    <row r="90" ht="12.75" customHeight="1">
      <c r="I90" s="6"/>
    </row>
    <row r="91" ht="12.75" customHeight="1">
      <c r="I91" s="6"/>
    </row>
    <row r="92" ht="12.75" customHeight="1">
      <c r="I92" s="6"/>
    </row>
    <row r="93" ht="12.75" customHeight="1">
      <c r="I93" s="6"/>
    </row>
    <row r="94" ht="12.75" customHeight="1">
      <c r="I94" s="6"/>
    </row>
    <row r="95" ht="12.75" customHeight="1">
      <c r="I95" s="6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</sheetData>
  <sheetProtection selectLockedCells="1" selectUnlockedCells="1"/>
  <mergeCells count="4">
    <mergeCell ref="D1:N1"/>
    <mergeCell ref="C2:O2"/>
    <mergeCell ref="C5:O5"/>
    <mergeCell ref="C45:O45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2023-06-06T13:26:55Z</cp:lastPrinted>
  <dcterms:created xsi:type="dcterms:W3CDTF">2023-06-23T11:11:10Z</dcterms:created>
  <dcterms:modified xsi:type="dcterms:W3CDTF">2023-06-23T11:18:48Z</dcterms:modified>
  <cp:category/>
  <cp:version/>
  <cp:contentType/>
  <cp:contentStatus/>
</cp:coreProperties>
</file>