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трансплантація 2023\ТКМ перв коштор\Ліки ТКМ\Ліки 12 (флударабін) перв кошт\"/>
    </mc:Choice>
  </mc:AlternateContent>
  <xr:revisionPtr revIDLastSave="0" documentId="8_{56B84BC9-E382-41A5-8353-AE91D4CE3872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Лист1" sheetId="2" r:id="rId1"/>
  </sheets>
  <definedNames>
    <definedName name="_xlnm.Print_Area" localSheetId="0">Лист1!$A$1:$L$8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H7" i="2"/>
  <c r="K7" i="2" s="1"/>
  <c r="H6" i="2" l="1"/>
  <c r="K6" i="2" s="1"/>
  <c r="J5" i="2" l="1"/>
  <c r="H5" i="2"/>
  <c r="K5" i="2" s="1"/>
  <c r="K8" i="2" s="1"/>
</calcChain>
</file>

<file path=xl/sharedStrings.xml><?xml version="1.0" encoding="utf-8"?>
<sst xmlns="http://schemas.openxmlformats.org/spreadsheetml/2006/main" count="29" uniqueCount="27">
  <si>
    <t>фл</t>
  </si>
  <si>
    <t>№ п/п</t>
  </si>
  <si>
    <t>МНН</t>
  </si>
  <si>
    <t>Дозування</t>
  </si>
  <si>
    <t>Од. вимір</t>
  </si>
  <si>
    <t>Кількість</t>
  </si>
  <si>
    <t>сума (тис.грн)</t>
  </si>
  <si>
    <t>Торгова назва</t>
  </si>
  <si>
    <t>Референтна ціна за одиницю (грн)+10%+7%</t>
  </si>
  <si>
    <t>ВСЬОГО:</t>
  </si>
  <si>
    <t>Ціна,грн</t>
  </si>
  <si>
    <t>Залишок на складі</t>
  </si>
  <si>
    <t>Кількість із залишками</t>
  </si>
  <si>
    <t>примітка</t>
  </si>
  <si>
    <t>Fludarabine</t>
  </si>
  <si>
    <t>ФЛУДАРАБІН-ВІСТА</t>
  </si>
  <si>
    <t>порошок для приготування розчину для ін'єкцій або інфузій по 50 мг</t>
  </si>
  <si>
    <t>Melphalan</t>
  </si>
  <si>
    <t>МЕЛП СПАЛ 50</t>
  </si>
  <si>
    <t xml:space="preserve">ліофілізат для розчину для ін'єкцій по 50 мг </t>
  </si>
  <si>
    <t>Albumin</t>
  </si>
  <si>
    <t>Альбувен</t>
  </si>
  <si>
    <t>розчин для інфузій 20% по 50 
мл</t>
  </si>
  <si>
    <t>флакон/пляшка/
поліетиленовий пакет</t>
  </si>
  <si>
    <t>вт нирка</t>
  </si>
  <si>
    <t>вт ТКМ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</si>
  <si>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12 для трансплантації ТКМ+ ліки нирка 11) 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</si>
</sst>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"/>
  <sheetViews>
    <sheetView tabSelected="1" workbookViewId="0">
      <selection activeCell="L15" sqref="L15"/>
    </sheetView>
  </sheetViews>
  <sheetFormatPr defaultRowHeight="15" x14ac:dyDescent="0.25"/>
  <cols>
    <col min="1" max="1" width="6.5703125" customWidth="1"/>
    <col min="2" max="2" width="13.140625" customWidth="1"/>
    <col min="3" max="3" width="13.85546875" customWidth="1"/>
    <col min="4" max="4" width="24.85546875" customWidth="1"/>
    <col min="6" max="6" width="7.42578125" customWidth="1"/>
    <col min="7" max="7" width="6.28515625" customWidth="1"/>
    <col min="8" max="8" width="8" customWidth="1"/>
    <col min="10" max="10" width="9.28515625" customWidth="1"/>
    <col min="11" max="11" width="13.5703125" customWidth="1"/>
  </cols>
  <sheetData>
    <row r="1" spans="1:12" ht="62.25" customHeight="1" x14ac:dyDescent="0.2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3"/>
    </row>
    <row r="2" spans="1:12" ht="15" customHeight="1" x14ac:dyDescent="0.25">
      <c r="A2" s="22" t="s">
        <v>1</v>
      </c>
      <c r="B2" s="19" t="s">
        <v>2</v>
      </c>
      <c r="C2" s="19" t="s">
        <v>7</v>
      </c>
      <c r="D2" s="19" t="s">
        <v>3</v>
      </c>
      <c r="E2" s="23" t="s">
        <v>4</v>
      </c>
      <c r="F2" s="19" t="s">
        <v>5</v>
      </c>
      <c r="G2" s="19" t="s">
        <v>11</v>
      </c>
      <c r="H2" s="19" t="s">
        <v>12</v>
      </c>
      <c r="I2" s="19" t="s">
        <v>10</v>
      </c>
      <c r="J2" s="19" t="s">
        <v>8</v>
      </c>
      <c r="K2" s="20" t="s">
        <v>6</v>
      </c>
      <c r="L2" s="15" t="s">
        <v>13</v>
      </c>
    </row>
    <row r="3" spans="1:12" ht="15" customHeight="1" x14ac:dyDescent="0.25">
      <c r="A3" s="22"/>
      <c r="B3" s="19"/>
      <c r="C3" s="19"/>
      <c r="D3" s="19"/>
      <c r="E3" s="23"/>
      <c r="F3" s="19"/>
      <c r="G3" s="19"/>
      <c r="H3" s="21"/>
      <c r="I3" s="21"/>
      <c r="J3" s="19"/>
      <c r="K3" s="20"/>
      <c r="L3" s="16"/>
    </row>
    <row r="4" spans="1:12" ht="41.25" customHeight="1" x14ac:dyDescent="0.25">
      <c r="A4" s="22"/>
      <c r="B4" s="19"/>
      <c r="C4" s="19"/>
      <c r="D4" s="19"/>
      <c r="E4" s="23"/>
      <c r="F4" s="19"/>
      <c r="G4" s="19"/>
      <c r="H4" s="21"/>
      <c r="I4" s="21"/>
      <c r="J4" s="19"/>
      <c r="K4" s="20"/>
      <c r="L4" s="17"/>
    </row>
    <row r="5" spans="1:12" ht="41.25" customHeight="1" x14ac:dyDescent="0.25">
      <c r="A5" s="9">
        <v>1</v>
      </c>
      <c r="B5" s="7" t="s">
        <v>14</v>
      </c>
      <c r="C5" s="7" t="s">
        <v>15</v>
      </c>
      <c r="D5" s="7" t="s">
        <v>16</v>
      </c>
      <c r="E5" s="8" t="s">
        <v>0</v>
      </c>
      <c r="F5" s="6">
        <v>50</v>
      </c>
      <c r="G5" s="6"/>
      <c r="H5" s="6">
        <f t="shared" ref="H5:H7" si="0">F5-G5</f>
        <v>50</v>
      </c>
      <c r="I5" s="6">
        <v>2839</v>
      </c>
      <c r="J5" s="10">
        <f t="shared" ref="J5" si="1">I5*1.1*1.07</f>
        <v>3341.5030000000002</v>
      </c>
      <c r="K5" s="11">
        <f t="shared" ref="K5:K7" si="2">H5*J5</f>
        <v>167075.15</v>
      </c>
      <c r="L5" s="14" t="s">
        <v>25</v>
      </c>
    </row>
    <row r="6" spans="1:12" ht="41.25" customHeight="1" x14ac:dyDescent="0.25">
      <c r="A6" s="9">
        <v>3</v>
      </c>
      <c r="B6" s="7" t="s">
        <v>17</v>
      </c>
      <c r="C6" s="7" t="s">
        <v>18</v>
      </c>
      <c r="D6" s="7" t="s">
        <v>19</v>
      </c>
      <c r="E6" s="8" t="s">
        <v>0</v>
      </c>
      <c r="F6" s="6">
        <v>50</v>
      </c>
      <c r="G6" s="6"/>
      <c r="H6" s="6">
        <f t="shared" si="0"/>
        <v>50</v>
      </c>
      <c r="I6" s="6">
        <v>2839</v>
      </c>
      <c r="J6" s="10">
        <v>3264.94</v>
      </c>
      <c r="K6" s="11">
        <f t="shared" si="2"/>
        <v>163247</v>
      </c>
      <c r="L6" s="14" t="s">
        <v>25</v>
      </c>
    </row>
    <row r="7" spans="1:12" ht="48" customHeight="1" x14ac:dyDescent="0.25">
      <c r="A7" s="9">
        <v>3</v>
      </c>
      <c r="B7" s="7" t="s">
        <v>20</v>
      </c>
      <c r="C7" s="7" t="s">
        <v>21</v>
      </c>
      <c r="D7" s="7" t="s">
        <v>22</v>
      </c>
      <c r="E7" s="24" t="s">
        <v>23</v>
      </c>
      <c r="F7" s="6">
        <v>100</v>
      </c>
      <c r="G7" s="6"/>
      <c r="H7" s="6">
        <f t="shared" si="0"/>
        <v>100</v>
      </c>
      <c r="I7" s="6">
        <v>1372.65</v>
      </c>
      <c r="J7" s="10">
        <f t="shared" ref="J7" si="3">I7*1.1*1.07</f>
        <v>1615.6090500000003</v>
      </c>
      <c r="K7" s="11">
        <f t="shared" si="2"/>
        <v>161560.90500000003</v>
      </c>
      <c r="L7" s="14" t="s">
        <v>24</v>
      </c>
    </row>
    <row r="8" spans="1:12" ht="15.75" x14ac:dyDescent="0.25">
      <c r="A8" s="1"/>
      <c r="B8" s="2" t="s">
        <v>9</v>
      </c>
      <c r="C8" s="2"/>
      <c r="D8" s="2"/>
      <c r="E8" s="3"/>
      <c r="F8" s="4"/>
      <c r="G8" s="4"/>
      <c r="H8" s="4"/>
      <c r="I8" s="4"/>
      <c r="J8" s="5"/>
      <c r="K8" s="12">
        <f>SUM(K5:K7)</f>
        <v>491883.05500000005</v>
      </c>
      <c r="L8" s="13"/>
    </row>
  </sheetData>
  <mergeCells count="13">
    <mergeCell ref="L2:L4"/>
    <mergeCell ref="A1:K1"/>
    <mergeCell ref="J2:J4"/>
    <mergeCell ref="K2:K4"/>
    <mergeCell ref="G2:G4"/>
    <mergeCell ref="I2:I4"/>
    <mergeCell ref="A2:A4"/>
    <mergeCell ref="B2:B4"/>
    <mergeCell ref="C2:C4"/>
    <mergeCell ref="D2:D4"/>
    <mergeCell ref="E2:E4"/>
    <mergeCell ref="F2:F4"/>
    <mergeCell ref="H2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Зоріна Попчук</dc:creator>
  <cp:lastModifiedBy>User</cp:lastModifiedBy>
  <cp:lastPrinted>2023-12-04T09:30:49Z</cp:lastPrinted>
  <dcterms:created xsi:type="dcterms:W3CDTF">2022-12-01T14:18:43Z</dcterms:created>
  <dcterms:modified xsi:type="dcterms:W3CDTF">2023-12-04T09:37:29Z</dcterms:modified>
</cp:coreProperties>
</file>