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D:\Фото кипр дача\FLASH DRIVE\Відкриті торги 2023 з особливостями\2220 реагенти\Реагенти Поліклініка частина 3 16 найм 97276,20\"/>
    </mc:Choice>
  </mc:AlternateContent>
  <xr:revisionPtr revIDLastSave="0" documentId="8_{FAA725C7-12AF-4D97-AB45-5CD9E3A3715C}" xr6:coauthVersionLast="36" xr6:coauthVersionMax="36" xr10:uidLastSave="{00000000-0000-0000-0000-000000000000}"/>
  <bookViews>
    <workbookView xWindow="0" yWindow="0" windowWidth="28800" windowHeight="12225" xr2:uid="{00000000-000D-0000-FFFF-FFFF00000000}"/>
  </bookViews>
  <sheets>
    <sheet name="Пропозиція" sheetId="4" r:id="rId1"/>
  </sheets>
  <definedNames>
    <definedName name="_xlnm._FilterDatabase" localSheetId="0" hidden="1">Пропозиція!$A$4:$G$22</definedName>
  </definedName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4" l="1"/>
  <c r="G5" i="4" l="1"/>
  <c r="G6" i="4"/>
  <c r="G7" i="4"/>
  <c r="G8" i="4"/>
  <c r="G18" i="4" l="1"/>
  <c r="G19" i="4"/>
  <c r="G20" i="4"/>
  <c r="G17" i="4"/>
  <c r="G16" i="4"/>
  <c r="G15" i="4"/>
  <c r="G14" i="4"/>
  <c r="G13" i="4"/>
  <c r="G21" i="4" l="1"/>
  <c r="G22" i="4" s="1"/>
</calcChain>
</file>

<file path=xl/sharedStrings.xml><?xml version="1.0" encoding="utf-8"?>
<sst xmlns="http://schemas.openxmlformats.org/spreadsheetml/2006/main" count="440" uniqueCount="80">
  <si>
    <t>№</t>
  </si>
  <si>
    <t>Повна назва товару</t>
  </si>
  <si>
    <t>Од.вим.</t>
  </si>
  <si>
    <t>К-ть</t>
  </si>
  <si>
    <t>1</t>
  </si>
  <si>
    <t>2</t>
  </si>
  <si>
    <t>3</t>
  </si>
  <si>
    <t>4</t>
  </si>
  <si>
    <t>5</t>
  </si>
  <si>
    <t>6</t>
  </si>
  <si>
    <t>7</t>
  </si>
  <si>
    <t>8</t>
  </si>
  <si>
    <t>ПДВ:</t>
  </si>
  <si>
    <t>Всього з ПДВ:</t>
  </si>
  <si>
    <t>9</t>
  </si>
  <si>
    <t>10</t>
  </si>
  <si>
    <t>11</t>
  </si>
  <si>
    <t>12</t>
  </si>
  <si>
    <t>13</t>
  </si>
  <si>
    <t>14</t>
  </si>
  <si>
    <t>15</t>
  </si>
  <si>
    <t>Ціна з ПДВ</t>
  </si>
  <si>
    <t>Сума з ПДВ</t>
  </si>
  <si>
    <t>16</t>
  </si>
  <si>
    <t>Набір реагентів для визначення 17-OH-Прогестерону</t>
  </si>
  <si>
    <t>шт</t>
  </si>
  <si>
    <t>пак</t>
  </si>
  <si>
    <t>шт.</t>
  </si>
  <si>
    <t>"Анти-СД 3"</t>
  </si>
  <si>
    <t>"Анти-СД 16"</t>
  </si>
  <si>
    <t>"Анти-СД 8"</t>
  </si>
  <si>
    <t>"Анти-СД 4"</t>
  </si>
  <si>
    <t>"Анти-СД 22"</t>
  </si>
  <si>
    <t>Swelab Alfa Ділуент, 900 циклів, 20л</t>
  </si>
  <si>
    <t>Swelab Alfa Лізуючий, 900 циклів, 5л</t>
  </si>
  <si>
    <t>Boule Контроль-Диф. Нормальний 4,5 мл</t>
  </si>
  <si>
    <t>Анти-СД 3 – діагностикум для виявлення субпопуляції СД 3+ лімфоцитів (Т-лімфоцитів) у крові людини (50 визн.). Діагностікум еритроцитарний, 2,5 мл (1 фл.)</t>
  </si>
  <si>
    <t>Анти-СД 16 – діагностикум для виявлення субпопуляції СД 16+ лімфоцитів (природних кіллерів) у крові людини (50 визн.). Діагностікум еритроцитарний, 2,5 мл (1 фл.)</t>
  </si>
  <si>
    <t>Анти-СД 8 – діагностикум для виявлення субпопуляції СД 8+ лімфоцитів (Т-супресорів) у крові людини (50 визн.). Діагностікум еритроцитарний, 2,5 мл (1 фл.)</t>
  </si>
  <si>
    <t>Анти-СД 4 – діагностикум для виявлення субпопуляції СД 4+ лімфоцитів (Т-хелперів) у крові людини (50 визн.). Діагностікум еритроцитарний, 2,5 мл (1 фл.)</t>
  </si>
  <si>
    <t>Анти-СД 22 – діагностикум для виявлення субпопуляції СД 22+ лімфоцитів (природ) у крові людини (50 визн.). Діагностікум еритроцитарний, 2,5 мл (1 фл.)</t>
  </si>
  <si>
    <t>Призначення: призначений для підрахунку клітин крові в камері гематологічного аналізатора, об’єм каністри - 20л, 900 циклів (прозорий матеріал для візуального контролю)Склад: NaCl&lt;1.0%, Буфер &lt;0,6%, Детергент&lt;0,5%, Консервант&lt;0,4%.Термін придатності: не менше 18 місяців. Відмітка на упаковці про термін виготовлення</t>
  </si>
  <si>
    <t>Призначення: призначений для визначення субпопуляцій лейкоцитів, об’єм каністри - 5л, 900 циклів, прозорий матеріал для візуального контролю.Термін придатності: не менше 18 місяців. Відмітка на упаковці про термін виготовлення.</t>
  </si>
  <si>
    <t xml:space="preserve">Призначення: Контроль-Диф. Нормальний призначений для перевірки гематологічних аналізаторів. Гематологічний контроль  Контроль-Диф. Нормальний атестований на 17 параметрів. Об’єм скляного флакону: 4,5 мл.Термін придатності: не менше 3-х місяців.  </t>
  </si>
  <si>
    <t>Метод: ІФА;Формат планшета: 12 смужок по 8 комірок з можливістю відокремлення лунок, вкриті інактивованими антигенами Toxoplasma gondii (імобілізованим антигеном Toxoplasma gondii);  Кількість визначень: 96, включно з контролями; Концентація стандартів:Стандарт 0: 0 Од/мл (0 МЕ/мл);Стандарт 1:50,0 Од/мл (10,0 МЕ/мл);Стандарт 2:100,0 Од/мл (25,0 МЕ/мл);Стандарт 3:200,0 Од/мл (50,0 МЕ/мл, 100 МЕ/мл, 200 МЕ/мл);Специфічність: не менше 96,8%Чутливість не менше 100% Зразок для аналізу: сироватка або плазма; Об’єм розведеного зразку для аналізу: не більше 100 мкл; Сумарний час інкубації не більше 1 г. 45 хв.; Постановка аналізу проводиться при кімнатній температурі без використання шейкера; Для зберігання стрипів набір повинен бути укомплектований пакетом з вологопоглиначем і замком типу «зіп-лок»; Стабільність реагентів при зберіганні за температури 2-8 ºС.</t>
  </si>
  <si>
    <t>Набір реагентів для якісного  визначення Токсоплазми IgG</t>
  </si>
  <si>
    <t>Набір для кількісного визначення ТТГ (Тиреотропного гормону) в сироватці або плазмі людини.
Формат планшета: розбірний.
Кількість визначень: 96.
Діапазон вимірювань, не менше 0.07-20   мкМОд/мл.
Кількість стандартів не менше 7 флаконів по 1 мл. 
Концентрації стандартів: 0  мкМОд/мл, 0.2 мкМОд/мл, 0.5   мкМОд/мл, 2.5   мкМОд/мл, 5 мкМОд/мл, 10  мкМОд/мл, 20   мкМОд/мл. 
Стандарти готові до використання, стабільність після відкриття – 6 місяців при температурі 2-8 ºС.
ІФА-набір повинен  містити у своєму складі готовий до використання розчин ТМБ, об‘ємом не менше 15 мл.
ІФА-набір повинен  містити у своєму складі готовий до використання розчин кон’югату, об‘ємом не менше 15 мл.
Чутливість набору: не більше 0.07  мкМОд/мл.
Зразок для аналізу: сироватка або плазма.
Наявність 1 фл. контрольного матеріалу. 
Об’єм зразку для аналізу: не більше 50 мкл.
Сумарний час інкубації не &gt; 1 г. 15 хв.
Постановка аналізу проводиться без використання шейкера.
Для зберігання стрипів набір повинен бути укомплектований пакетом з фольги, з вологопоглиначем і замком типу «zip-lock».</t>
  </si>
  <si>
    <t>Набір для кількісного визначення вільного T4 (тироксину) в сироватці або плазмі людини
Формат планшета: розбірний.
Кількість визначень: 96.
Діапазон вимірювань, не &lt;1.06-70 нг/л.
Кількість стандартів не менше 6 флаконів по 1 мл.
Концентрації стандартів: 0 нг/л, 3 нг/л, 9.5 нг/л, 21 нг/л, 36 нг/л, 70  нг/л. 
Стандарти готові до використання, стабільність після відкриття – 6 місяців при температурі 2-8 ºС.
ІФА-набір повинен  містити у своєму складі готовий до використання розчин ТМБ, об‘ємом не менше 15 мл.
ІФА-набір повинен  містити у своєму складі готовий до використання розчин кон’югату, об‘ємом не менше 15 мл.
Чутливість набору: не більше 1.06 нг/л.
Зразок для аналізу: сироватка або плазма. Об’єм зразку: не більше 50 мкл. 
Сумарний час інкубації не більше 1 г. 15 хв. Постановка аналізу проводиться без використання шейкера.
Для зберігання стрипів набір повинен бути укомплектований пакетом з фольги, з вологопоглиначем і замком типу «zip-lock».</t>
  </si>
  <si>
    <t>Метод: ІФА ;
Формат планшета: 12 смужок по 8 комірок з можливістю відокремлення лунок, У кожній лунці планшету засорбовані монокло- нальні антитіла до HBsAg ;  Кількість визначень: 96, включно з контролями ;
Склад набору(не менше):
CONTROL + 1x1,8 ml (Позитивний контроль).
CONTROL – 2x1,8 ml(Негативний контроль).
CONJUGATE DILUENT 1x7 ml( Розчин для розведення кон’югату).
CONJUGATE (11x) 1x0,7 ml (Кон’югат (11 кратний)).
TMB SOLUTION 1x12 ml(Розчин ТМБ), готовий до використання.
WASH TWEEN 20X 1x50 ml
Розчин для промивання Tw (20х)(20-ти кратний концентрат фосфатного буферу з
Твіном-20 та NaCl (безбарвний).
STOP SOLUTION 1x12 ml(Стоп-реагент)
Розчин 0,5 mol/l H2SO4 (безбарвний), готовий до використання.
Чутливість: 100%, чутливість тесту 0,05 IU/ml ;
Зразок для аналізу: сироватка або плазма ; 
Специфічність: 100% ;
Стабільність реагентів при зберіганні за температури 2-8 ºС.</t>
  </si>
  <si>
    <t>Імуноферментна тест-система для виявлення поверхневого антигену вірусу гепатиту В "HBsAg"</t>
  </si>
  <si>
    <t>Метод: ІФА ;
Формат планшета: 12 смужок по 8 комірок з можливістю відокремлення лунок, В кожній лунці планшету засорбовані рекомбі- нантні антигени ВГС core, NS3, NS4 та NS5 ;  Кількість визначень: 96, включно з контролями ;
Склад набору(не менше):CONTROL + 1x0,7 ml
(Позитивний контроль).
CONTROL – 1x1,8 ml(Негативний контроль).
SAMPLE DILUENT 1x10 ml(Розчин для розведення) сироваток.
CONJUGATE SOLUTION 1x12 ml
(Розчин кон’югату), готовий до використання.
TMB SOLUTION 1x12 ml(Розчин ТМБ)
Розчин ТМБ, Н2О2, стабілізатор, консервант (без- барвний), готовий до використання.
WASH TWEEN 20X 1x50 ml
Розчин для промивання Tw (20х)(20-ти кратний концентрат фосфатного буферу з
Твіном-20 та NaCl (безбарвний).
STOP SOLUTION 1x12 ml(Стоп-реагент)
Розчин 0,5 mol/l H2SO4 (безбарвний), готовий до використання.
Чутливість 100% ;
Зразок для аналізу: сироватка або плазма ; 
Специфічність (не менше): 99,3% ;
Стабільність реагентів при зберіганні за температури 2-8 ºС.</t>
  </si>
  <si>
    <t>Імуноферментна тест-система для виявлення сумарних антитіл до вірусу гепатиту С "Anti-HCV"</t>
  </si>
  <si>
    <t>Імуноферментна тест-система для виявлення антитіл до корового антигена вірусу гепатиту В "Anti-Hbcore"</t>
  </si>
  <si>
    <t>Метод: ІФА ;
Формат планшета: 12 смужок по 8 комірок з можливістю відокремлення лунок, У кожній лунці планшета засорбовано рекомбінантний HBcore антиген вірусу гепатиту В ;  Кількість визначень: 96, включно з контролями ;
Склад набору(не менше):
CONTROL + 1x0,5 ml (Позитивний контроль).
CONTROL – 1x1,0 ml(Негативний контроль).
SAMPLE DILUENT 1x10 ml(Розчин для розведення) сироваток.
CONJUGATE SOLUTION 1x12 ml
(Розчин кон’югату), готовий до використання.
TMB SOLUTION 1x12 ml(Розчин ТМБ)
Розчин ТМБ, Н2О2, стабілізатор, консервант (без- барвний), готовий до використання.
WASH TWEEN 20X 1x50 ml
Розчин для промивання Tw (20х)(20-ти кратний концентрат фосфатного буферу з
Твіном-20 та NaCl (безбарвний).
STOP SOLUTION 1x12 ml(Стоп-реагент)
Розчин 0,5 mol/l H2SO4 (безбарвний), готовий до використання.
Чутливість: 100%;
Зразок для аналізу: сироватка або плазма ; 
Стабільність реагентів при зберіганні за температури 2-8 ºС.</t>
  </si>
  <si>
    <t>Набір реагентів для визначення Тиреотропного гормону</t>
  </si>
  <si>
    <t>Набір реагентів для визначення Тироксину вільного</t>
  </si>
  <si>
    <t>МТВ</t>
  </si>
  <si>
    <t>Набір призначений для кількісного визначення 17-OH-Прогестерону в сироватці або плазмі людини;
Формат планшета: розбірний;
Кількість визначень: 96;
Кількість стандартів не менше 6 фл. по 1 мл.
Концентрації стандартів: 0 нг/мл, 0,2 нг/л, 0,6 нг/мл, 2 нг/мл, 6 нг/мл,20 нг/мл. Стандарти
готові до використання, стабільність після відкриття – 6 місяців при температурі 2-8 ºС.
Чутливість набору: не більше 0.05 нг/мл при довірчому інтервалі 95%; 
Зразок для аналізу: сироватка або плазма; 
Об’єм зразку для аналізу: не більше 25 мкл; 
Сумарний час інкубації не більше 1 г. 15 хв.; Постановка аналізу проводиться при кімнатній температурі без використання шейкера;
Для зберігання стрипів набір повинен бути укомплектований пакетом з фольги, з вологопоглиначем і замком типу «zip-lock».</t>
  </si>
  <si>
    <t>Набір реагентів для визначення А/т до тиреопероксидази</t>
  </si>
  <si>
    <t>ІФА набір призначений для кількісного визначення аутоантитіл до ТПО (пероксидази щитовидної залози) в сироватці або плазмі людини.
Формат планшета: розбірний. 
Кількість визначень: 96.
Діапазон вимірювань, не менше 0.36-320 УОд(АС)/мл.
Кількість стандартів не менше 6 флаконів по 2 мл. 
Концентрації стандартів: 0 УОд(АС)/мл, 5  УОд(АС)/мл, 10 УОд(АС)/мл, 20  УОд(АС)/мл, 80 УОд(АС)/мл, 320  УОд(АС)/мл. 
Стандарти готові до використання, стабільність після відкриття – 6 місяців при температурі 2-8 ºС.
ІФА-набір повинен  містити у своєму складі готовий до використання розчин ТМБ, об‘ємом не менше 15 мл.
ІФА-набір повинен  містити у своєму складі готовий до використання розчин кон’югату, об‘ємом не менше 20 мл.
Чутливість набору: не більше 0.36  УОд(АС)/мл.
В набір має входити 2 флакони контрольного матеріалу. 
Об’єм зразку для аналізу: не менше 100 мкл.
Сумарний час інкубації не більше 1 г. 15 хв. Постановка аналізу проводиться без використання шейкера.
Для зберігання стрипів набір повинен бути укомплектований пакетом з фольги, з вологопоглиначем і замком типу «zip-lock».</t>
  </si>
  <si>
    <t>КОД НК</t>
  </si>
  <si>
    <t>Код ДК 021:2015</t>
  </si>
  <si>
    <t>33690000-3 Лікарські засоби різні</t>
  </si>
  <si>
    <t xml:space="preserve">Медичний директор з медичних питань                       </t>
  </si>
  <si>
    <t>Тетяна ІВАНОВА</t>
  </si>
  <si>
    <t>Члени робочої групи:</t>
  </si>
  <si>
    <t xml:space="preserve">Медичний директор </t>
  </si>
  <si>
    <t>Сергій ЧЕРНИШУК</t>
  </si>
  <si>
    <t>Заст. Генерального директора з економічних питань</t>
  </si>
  <si>
    <t>Наталія МИРУТА</t>
  </si>
  <si>
    <t xml:space="preserve">Медичний директор з поліклінічной роботи                 </t>
  </si>
  <si>
    <t>Володимир СОВА</t>
  </si>
  <si>
    <t>Завідувач відділом імуногістохімічних досліджень дитячого патологоанатомічного відділення</t>
  </si>
  <si>
    <t>Ольга ВИСТАВНИХ</t>
  </si>
  <si>
    <t>Завідувач Українським Референс-центром з клінічної лабораторної діагностики та метрології</t>
  </si>
  <si>
    <t>Вікторія ЯНОВСЬКА</t>
  </si>
  <si>
    <t>Завідувач лабораторії медичної генетики СМГЦ</t>
  </si>
  <si>
    <t>Наталія ОЛЬХОВИЧ</t>
  </si>
  <si>
    <t>Медико технічні вимоги якісні та кількісні характеристики закупівлі реагентів                                                                                                                                                                                          лікарські засоби різні - ДК 021:2015:33690000-3: (Лікарські засоби різні)</t>
  </si>
  <si>
    <t xml:space="preserve">ОБГРУНТУВАННЯ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</si>
</sst>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8"/>
      <name val="Calibri"/>
      <family val="2"/>
      <scheme val="minor"/>
    </font>
    <font>
      <sz val="10"/>
      <color theme="1"/>
      <name val="Book Antiqua"/>
      <family val="1"/>
      <charset val="204"/>
    </font>
    <font>
      <b/>
      <sz val="10"/>
      <color theme="1"/>
      <name val="Times New Roman"/>
      <family val="1"/>
      <charset val="204"/>
    </font>
    <font>
      <b/>
      <sz val="14"/>
      <color theme="1"/>
      <name val="Times New Roman"/>
      <family val="1"/>
      <charset val="204"/>
    </font>
    <font>
      <b/>
      <sz val="10"/>
      <color rgb="FF000000"/>
      <name val="Times New Roman"/>
      <family val="1"/>
      <charset val="204"/>
    </font>
    <font>
      <sz val="10"/>
      <color rgb="FF000000"/>
      <name val="Times New Roman"/>
      <family val="1"/>
      <charset val="204"/>
    </font>
    <font>
      <sz val="10"/>
      <color theme="1"/>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indexed="1"/>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cellStyleXfs>
  <cellXfs count="32">
    <xf numFmtId="0" fontId="0" fillId="0" borderId="0" xfId="0"/>
    <xf numFmtId="0" fontId="2" fillId="0" borderId="0" xfId="0" applyFont="1" applyAlignment="1">
      <alignment horizontal="left" vertical="top" wrapText="1"/>
    </xf>
    <xf numFmtId="0" fontId="2" fillId="0" borderId="0" xfId="0" applyFont="1"/>
    <xf numFmtId="0" fontId="2" fillId="0" borderId="0" xfId="0" applyFont="1" applyAlignment="1">
      <alignment horizontal="center"/>
    </xf>
    <xf numFmtId="1" fontId="2" fillId="0" borderId="0" xfId="0" applyNumberFormat="1" applyFont="1" applyAlignment="1">
      <alignment horizontal="center" wrapText="1"/>
    </xf>
    <xf numFmtId="0" fontId="2" fillId="0" borderId="0" xfId="0" applyFont="1" applyAlignment="1">
      <alignment horizontal="center" vertical="center"/>
    </xf>
    <xf numFmtId="0" fontId="2" fillId="0" borderId="0" xfId="0" applyFont="1" applyAlignment="1">
      <alignment horizontal="left"/>
    </xf>
    <xf numFmtId="0" fontId="2" fillId="0" borderId="0" xfId="0" applyFont="1" applyFill="1"/>
    <xf numFmtId="0" fontId="4" fillId="0" borderId="0" xfId="0" applyFont="1" applyBorder="1" applyAlignment="1">
      <alignment wrapText="1"/>
    </xf>
    <xf numFmtId="49" fontId="5" fillId="2" borderId="1" xfId="0" applyNumberFormat="1" applyFont="1" applyFill="1" applyBorder="1" applyAlignment="1">
      <alignment horizontal="center" vertical="center" readingOrder="1"/>
    </xf>
    <xf numFmtId="49" fontId="5" fillId="2" borderId="1" xfId="0" applyNumberFormat="1" applyFont="1" applyFill="1" applyBorder="1" applyAlignment="1">
      <alignment vertical="center" readingOrder="1"/>
    </xf>
    <xf numFmtId="49" fontId="5" fillId="2" borderId="1" xfId="0" applyNumberFormat="1" applyFont="1" applyFill="1" applyBorder="1" applyAlignment="1">
      <alignment horizontal="left" vertical="center" readingOrder="1"/>
    </xf>
    <xf numFmtId="1" fontId="5" fillId="2" borderId="1" xfId="0" applyNumberFormat="1" applyFont="1" applyFill="1" applyBorder="1" applyAlignment="1">
      <alignment horizontal="center" vertical="center" wrapText="1" readingOrder="1"/>
    </xf>
    <xf numFmtId="0" fontId="3" fillId="0" borderId="1" xfId="0" applyFont="1" applyBorder="1" applyAlignment="1">
      <alignment horizontal="center" vertical="center" wrapText="1"/>
    </xf>
    <xf numFmtId="49" fontId="6" fillId="0" borderId="1" xfId="0" applyNumberFormat="1" applyFont="1" applyFill="1" applyBorder="1" applyAlignment="1">
      <alignment horizontal="center" vertical="center" readingOrder="1"/>
    </xf>
    <xf numFmtId="49" fontId="6" fillId="0" borderId="1" xfId="0" applyNumberFormat="1" applyFont="1" applyFill="1" applyBorder="1" applyAlignment="1">
      <alignment vertical="center" wrapText="1" readingOrder="1"/>
    </xf>
    <xf numFmtId="0" fontId="7" fillId="0" borderId="1" xfId="0" applyFont="1" applyFill="1" applyBorder="1" applyAlignment="1">
      <alignment horizontal="left" vertical="center" wrapText="1"/>
    </xf>
    <xf numFmtId="1" fontId="6" fillId="0" borderId="1" xfId="0" applyNumberFormat="1" applyFont="1" applyFill="1" applyBorder="1" applyAlignment="1">
      <alignment horizontal="center" vertical="center" wrapText="1" readingOrder="1"/>
    </xf>
    <xf numFmtId="2" fontId="8"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wrapText="1"/>
    </xf>
    <xf numFmtId="49" fontId="6" fillId="0" borderId="1" xfId="0" applyNumberFormat="1" applyFont="1" applyFill="1" applyBorder="1" applyAlignment="1">
      <alignment horizontal="center" vertical="center" wrapText="1" readingOrder="1"/>
    </xf>
    <xf numFmtId="49" fontId="6" fillId="0" borderId="1" xfId="0" applyNumberFormat="1" applyFont="1" applyFill="1" applyBorder="1" applyAlignment="1">
      <alignment horizontal="left" vertical="center" wrapText="1" readingOrder="1"/>
    </xf>
    <xf numFmtId="2" fontId="8"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49" fontId="6" fillId="2" borderId="1" xfId="0" applyNumberFormat="1" applyFont="1" applyFill="1" applyBorder="1" applyAlignment="1">
      <alignment horizontal="center" vertical="center" readingOrder="1"/>
    </xf>
    <xf numFmtId="0" fontId="4" fillId="0" borderId="3" xfId="0" applyFont="1" applyBorder="1" applyAlignment="1">
      <alignment horizontal="center" wrapText="1"/>
    </xf>
    <xf numFmtId="0" fontId="4" fillId="0" borderId="3" xfId="0" applyFont="1" applyBorder="1" applyAlignment="1">
      <alignment wrapText="1"/>
    </xf>
    <xf numFmtId="0" fontId="4" fillId="0" borderId="0" xfId="0" applyFont="1" applyAlignment="1">
      <alignment horizontal="center"/>
    </xf>
  </cellXfs>
  <cellStyles count="1">
    <cellStyle name="Звичайний" xfId="0" builtinId="0"/>
  </cellStyles>
  <dxfs count="0"/>
  <tableStyles count="0" defaultTableStyle="TableStyleMedium2" defaultPivotStyle="PivotStyleLight16"/>
  <colors>
    <mruColors>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4D863-F1FD-46B3-A082-981419D4FFFD}">
  <dimension ref="A2:I34"/>
  <sheetViews>
    <sheetView tabSelected="1" zoomScale="70" zoomScaleNormal="70" workbookViewId="0">
      <selection activeCell="N5" sqref="N5"/>
    </sheetView>
  </sheetViews>
  <sheetFormatPr defaultRowHeight="13.5" x14ac:dyDescent="0.25"/>
  <cols>
    <col min="1" max="1" width="6" style="3" customWidth="1"/>
    <col min="2" max="2" width="40.28515625" style="2" customWidth="1"/>
    <col min="3" max="3" width="101" style="6" customWidth="1"/>
    <col min="4" max="4" width="9.140625" style="3"/>
    <col min="5" max="5" width="6.85546875" style="4" customWidth="1"/>
    <col min="6" max="6" width="11.7109375" style="3" customWidth="1"/>
    <col min="7" max="8" width="14.28515625" style="2" customWidth="1"/>
    <col min="9" max="9" width="11" style="5" customWidth="1"/>
    <col min="10" max="16384" width="9.140625" style="2"/>
  </cols>
  <sheetData>
    <row r="2" spans="1:9" ht="18.75" x14ac:dyDescent="0.3">
      <c r="C2" s="31" t="s">
        <v>79</v>
      </c>
    </row>
    <row r="3" spans="1:9" ht="48" customHeight="1" x14ac:dyDescent="0.3">
      <c r="A3" s="29" t="s">
        <v>78</v>
      </c>
      <c r="B3" s="30"/>
      <c r="C3" s="30"/>
      <c r="D3" s="30"/>
      <c r="E3" s="30"/>
      <c r="F3" s="30"/>
      <c r="G3" s="30"/>
      <c r="H3" s="8"/>
    </row>
    <row r="4" spans="1:9" s="1" customFormat="1" ht="30.75" customHeight="1" x14ac:dyDescent="0.25">
      <c r="A4" s="9" t="s">
        <v>0</v>
      </c>
      <c r="B4" s="10" t="s">
        <v>1</v>
      </c>
      <c r="C4" s="11" t="s">
        <v>56</v>
      </c>
      <c r="D4" s="9" t="s">
        <v>2</v>
      </c>
      <c r="E4" s="12" t="s">
        <v>3</v>
      </c>
      <c r="F4" s="9" t="s">
        <v>21</v>
      </c>
      <c r="G4" s="9" t="s">
        <v>22</v>
      </c>
      <c r="H4" s="9" t="s">
        <v>61</v>
      </c>
      <c r="I4" s="13" t="s">
        <v>60</v>
      </c>
    </row>
    <row r="5" spans="1:9" s="7" customFormat="1" ht="326.25" customHeight="1" x14ac:dyDescent="0.25">
      <c r="A5" s="14" t="s">
        <v>4</v>
      </c>
      <c r="B5" s="15" t="s">
        <v>51</v>
      </c>
      <c r="C5" s="16" t="s">
        <v>50</v>
      </c>
      <c r="D5" s="14" t="s">
        <v>26</v>
      </c>
      <c r="E5" s="17">
        <v>1</v>
      </c>
      <c r="F5" s="18">
        <v>1479</v>
      </c>
      <c r="G5" s="18">
        <f t="shared" ref="G5:G17" si="0">F5*E5</f>
        <v>1479</v>
      </c>
      <c r="H5" s="18" t="s">
        <v>62</v>
      </c>
      <c r="I5" s="19">
        <v>48365</v>
      </c>
    </row>
    <row r="6" spans="1:9" s="7" customFormat="1" ht="261" customHeight="1" x14ac:dyDescent="0.25">
      <c r="A6" s="14" t="s">
        <v>5</v>
      </c>
      <c r="B6" s="15" t="s">
        <v>49</v>
      </c>
      <c r="C6" s="16" t="s">
        <v>48</v>
      </c>
      <c r="D6" s="14" t="s">
        <v>26</v>
      </c>
      <c r="E6" s="17">
        <v>1</v>
      </c>
      <c r="F6" s="18">
        <v>1479</v>
      </c>
      <c r="G6" s="18">
        <f t="shared" si="0"/>
        <v>1479</v>
      </c>
      <c r="H6" s="18" t="s">
        <v>62</v>
      </c>
      <c r="I6" s="19">
        <v>48288</v>
      </c>
    </row>
    <row r="7" spans="1:9" s="7" customFormat="1" ht="289.5" customHeight="1" x14ac:dyDescent="0.25">
      <c r="A7" s="14" t="s">
        <v>6</v>
      </c>
      <c r="B7" s="15" t="s">
        <v>52</v>
      </c>
      <c r="C7" s="16" t="s">
        <v>53</v>
      </c>
      <c r="D7" s="14" t="s">
        <v>26</v>
      </c>
      <c r="E7" s="17">
        <v>1</v>
      </c>
      <c r="F7" s="18">
        <v>1740</v>
      </c>
      <c r="G7" s="18">
        <f t="shared" si="0"/>
        <v>1740</v>
      </c>
      <c r="H7" s="18" t="s">
        <v>62</v>
      </c>
      <c r="I7" s="19">
        <v>48303</v>
      </c>
    </row>
    <row r="8" spans="1:9" s="7" customFormat="1" ht="170.25" customHeight="1" x14ac:dyDescent="0.25">
      <c r="A8" s="14" t="s">
        <v>7</v>
      </c>
      <c r="B8" s="15" t="s">
        <v>45</v>
      </c>
      <c r="C8" s="20" t="s">
        <v>44</v>
      </c>
      <c r="D8" s="14" t="s">
        <v>26</v>
      </c>
      <c r="E8" s="17">
        <v>1</v>
      </c>
      <c r="F8" s="18">
        <v>5703.1</v>
      </c>
      <c r="G8" s="18">
        <f t="shared" si="0"/>
        <v>5703.1</v>
      </c>
      <c r="H8" s="18" t="s">
        <v>62</v>
      </c>
      <c r="I8" s="19">
        <v>52436</v>
      </c>
    </row>
    <row r="9" spans="1:9" s="7" customFormat="1" ht="309" customHeight="1" x14ac:dyDescent="0.25">
      <c r="A9" s="14" t="s">
        <v>8</v>
      </c>
      <c r="B9" s="15" t="s">
        <v>58</v>
      </c>
      <c r="C9" s="21" t="s">
        <v>59</v>
      </c>
      <c r="D9" s="14" t="s">
        <v>26</v>
      </c>
      <c r="E9" s="17">
        <v>1</v>
      </c>
      <c r="F9" s="18">
        <v>5703.1</v>
      </c>
      <c r="G9" s="18">
        <f t="shared" si="0"/>
        <v>5703.1</v>
      </c>
      <c r="H9" s="18" t="s">
        <v>62</v>
      </c>
      <c r="I9" s="22">
        <v>55203</v>
      </c>
    </row>
    <row r="10" spans="1:9" s="7" customFormat="1" ht="262.5" customHeight="1" x14ac:dyDescent="0.25">
      <c r="A10" s="14" t="s">
        <v>9</v>
      </c>
      <c r="B10" s="15" t="s">
        <v>54</v>
      </c>
      <c r="C10" s="16" t="s">
        <v>46</v>
      </c>
      <c r="D10" s="14" t="s">
        <v>26</v>
      </c>
      <c r="E10" s="17">
        <v>2</v>
      </c>
      <c r="F10" s="18">
        <v>3598</v>
      </c>
      <c r="G10" s="18">
        <v>3598</v>
      </c>
      <c r="H10" s="18" t="s">
        <v>62</v>
      </c>
      <c r="I10" s="19">
        <v>57663</v>
      </c>
    </row>
    <row r="11" spans="1:9" s="7" customFormat="1" ht="236.25" customHeight="1" x14ac:dyDescent="0.25">
      <c r="A11" s="14" t="s">
        <v>10</v>
      </c>
      <c r="B11" s="15" t="s">
        <v>55</v>
      </c>
      <c r="C11" s="16" t="s">
        <v>47</v>
      </c>
      <c r="D11" s="14" t="s">
        <v>26</v>
      </c>
      <c r="E11" s="17">
        <v>1</v>
      </c>
      <c r="F11" s="18">
        <v>5220</v>
      </c>
      <c r="G11" s="18">
        <v>5220</v>
      </c>
      <c r="H11" s="18" t="s">
        <v>62</v>
      </c>
      <c r="I11" s="19">
        <v>54412</v>
      </c>
    </row>
    <row r="12" spans="1:9" s="7" customFormat="1" ht="236.25" customHeight="1" x14ac:dyDescent="0.25">
      <c r="A12" s="14" t="s">
        <v>11</v>
      </c>
      <c r="B12" s="15" t="s">
        <v>24</v>
      </c>
      <c r="C12" s="23" t="s">
        <v>57</v>
      </c>
      <c r="D12" s="14" t="s">
        <v>25</v>
      </c>
      <c r="E12" s="24" t="s">
        <v>4</v>
      </c>
      <c r="F12" s="18">
        <v>6055</v>
      </c>
      <c r="G12" s="18">
        <v>6055</v>
      </c>
      <c r="H12" s="18" t="s">
        <v>62</v>
      </c>
      <c r="I12" s="19">
        <v>54029</v>
      </c>
    </row>
    <row r="13" spans="1:9" s="7" customFormat="1" ht="79.5" customHeight="1" x14ac:dyDescent="0.25">
      <c r="A13" s="14" t="s">
        <v>14</v>
      </c>
      <c r="B13" s="15" t="s">
        <v>28</v>
      </c>
      <c r="C13" s="25" t="s">
        <v>36</v>
      </c>
      <c r="D13" s="14" t="s">
        <v>26</v>
      </c>
      <c r="E13" s="17">
        <v>2</v>
      </c>
      <c r="F13" s="18">
        <v>628</v>
      </c>
      <c r="G13" s="18">
        <f t="shared" si="0"/>
        <v>1256</v>
      </c>
      <c r="H13" s="18" t="s">
        <v>62</v>
      </c>
      <c r="I13" s="19">
        <v>56926</v>
      </c>
    </row>
    <row r="14" spans="1:9" s="7" customFormat="1" ht="87" customHeight="1" x14ac:dyDescent="0.25">
      <c r="A14" s="14" t="s">
        <v>15</v>
      </c>
      <c r="B14" s="15" t="s">
        <v>29</v>
      </c>
      <c r="C14" s="25" t="s">
        <v>37</v>
      </c>
      <c r="D14" s="14" t="s">
        <v>26</v>
      </c>
      <c r="E14" s="17">
        <v>2</v>
      </c>
      <c r="F14" s="18">
        <v>628</v>
      </c>
      <c r="G14" s="18">
        <f t="shared" si="0"/>
        <v>1256</v>
      </c>
      <c r="H14" s="18" t="s">
        <v>62</v>
      </c>
      <c r="I14" s="19">
        <v>56950</v>
      </c>
    </row>
    <row r="15" spans="1:9" s="7" customFormat="1" ht="68.25" customHeight="1" x14ac:dyDescent="0.25">
      <c r="A15" s="14" t="s">
        <v>16</v>
      </c>
      <c r="B15" s="15" t="s">
        <v>30</v>
      </c>
      <c r="C15" s="25" t="s">
        <v>38</v>
      </c>
      <c r="D15" s="14" t="s">
        <v>26</v>
      </c>
      <c r="E15" s="17">
        <v>2</v>
      </c>
      <c r="F15" s="18">
        <v>628</v>
      </c>
      <c r="G15" s="18">
        <f t="shared" si="0"/>
        <v>1256</v>
      </c>
      <c r="H15" s="18" t="s">
        <v>62</v>
      </c>
      <c r="I15" s="19">
        <v>56936</v>
      </c>
    </row>
    <row r="16" spans="1:9" s="7" customFormat="1" ht="74.25" customHeight="1" x14ac:dyDescent="0.25">
      <c r="A16" s="14" t="s">
        <v>17</v>
      </c>
      <c r="B16" s="15" t="s">
        <v>31</v>
      </c>
      <c r="C16" s="25" t="s">
        <v>39</v>
      </c>
      <c r="D16" s="14" t="s">
        <v>26</v>
      </c>
      <c r="E16" s="17">
        <v>2</v>
      </c>
      <c r="F16" s="18">
        <v>628</v>
      </c>
      <c r="G16" s="18">
        <f t="shared" si="0"/>
        <v>1256</v>
      </c>
      <c r="H16" s="18" t="s">
        <v>62</v>
      </c>
      <c r="I16" s="19">
        <v>56928</v>
      </c>
    </row>
    <row r="17" spans="1:9" s="7" customFormat="1" ht="95.25" customHeight="1" x14ac:dyDescent="0.25">
      <c r="A17" s="14" t="s">
        <v>18</v>
      </c>
      <c r="B17" s="15" t="s">
        <v>32</v>
      </c>
      <c r="C17" s="25" t="s">
        <v>40</v>
      </c>
      <c r="D17" s="14" t="s">
        <v>26</v>
      </c>
      <c r="E17" s="17">
        <v>2</v>
      </c>
      <c r="F17" s="18">
        <v>628</v>
      </c>
      <c r="G17" s="18">
        <f t="shared" si="0"/>
        <v>1256</v>
      </c>
      <c r="H17" s="18" t="s">
        <v>62</v>
      </c>
      <c r="I17" s="19">
        <v>56958</v>
      </c>
    </row>
    <row r="18" spans="1:9" s="7" customFormat="1" ht="99.75" customHeight="1" x14ac:dyDescent="0.25">
      <c r="A18" s="14" t="s">
        <v>19</v>
      </c>
      <c r="B18" s="15" t="s">
        <v>33</v>
      </c>
      <c r="C18" s="25" t="s">
        <v>41</v>
      </c>
      <c r="D18" s="14" t="s">
        <v>27</v>
      </c>
      <c r="E18" s="24" t="s">
        <v>6</v>
      </c>
      <c r="F18" s="18">
        <v>6375</v>
      </c>
      <c r="G18" s="18">
        <f t="shared" ref="G18:G20" si="1">F18*E18</f>
        <v>19125</v>
      </c>
      <c r="H18" s="18" t="s">
        <v>62</v>
      </c>
      <c r="I18" s="19">
        <v>58237</v>
      </c>
    </row>
    <row r="19" spans="1:9" s="7" customFormat="1" ht="75.75" customHeight="1" x14ac:dyDescent="0.25">
      <c r="A19" s="14" t="s">
        <v>20</v>
      </c>
      <c r="B19" s="15" t="s">
        <v>34</v>
      </c>
      <c r="C19" s="25" t="s">
        <v>42</v>
      </c>
      <c r="D19" s="14" t="s">
        <v>27</v>
      </c>
      <c r="E19" s="24" t="s">
        <v>7</v>
      </c>
      <c r="F19" s="18">
        <v>8620</v>
      </c>
      <c r="G19" s="18">
        <f t="shared" si="1"/>
        <v>34480</v>
      </c>
      <c r="H19" s="18" t="s">
        <v>62</v>
      </c>
      <c r="I19" s="19">
        <v>55859</v>
      </c>
    </row>
    <row r="20" spans="1:9" s="7" customFormat="1" ht="92.25" customHeight="1" x14ac:dyDescent="0.25">
      <c r="A20" s="14" t="s">
        <v>23</v>
      </c>
      <c r="B20" s="15" t="s">
        <v>35</v>
      </c>
      <c r="C20" s="25" t="s">
        <v>43</v>
      </c>
      <c r="D20" s="14" t="s">
        <v>25</v>
      </c>
      <c r="E20" s="24" t="s">
        <v>5</v>
      </c>
      <c r="F20" s="18">
        <v>3207</v>
      </c>
      <c r="G20" s="18">
        <f t="shared" si="1"/>
        <v>6414</v>
      </c>
      <c r="H20" s="18" t="s">
        <v>62</v>
      </c>
      <c r="I20" s="19">
        <v>55866</v>
      </c>
    </row>
    <row r="21" spans="1:9" ht="15" customHeight="1" x14ac:dyDescent="0.25">
      <c r="A21" s="28" t="s">
        <v>13</v>
      </c>
      <c r="B21" s="28"/>
      <c r="C21" s="28"/>
      <c r="D21" s="28"/>
      <c r="E21" s="28"/>
      <c r="F21" s="28"/>
      <c r="G21" s="26">
        <f>SUM(G5:G20)</f>
        <v>97276.2</v>
      </c>
      <c r="H21" s="26"/>
      <c r="I21" s="27"/>
    </row>
    <row r="22" spans="1:9" ht="15" x14ac:dyDescent="0.25">
      <c r="A22" s="28" t="s">
        <v>12</v>
      </c>
      <c r="B22" s="28"/>
      <c r="C22" s="28"/>
      <c r="D22" s="28"/>
      <c r="E22" s="28"/>
      <c r="F22" s="28"/>
      <c r="G22" s="26">
        <f>G21/1.07*0.07</f>
        <v>6363.8635514018697</v>
      </c>
      <c r="H22" s="26"/>
      <c r="I22" s="27"/>
    </row>
    <row r="25" spans="1:9" x14ac:dyDescent="0.25">
      <c r="B25" s="2" t="s">
        <v>63</v>
      </c>
      <c r="H25" s="2" t="s">
        <v>64</v>
      </c>
    </row>
    <row r="26" spans="1:9" x14ac:dyDescent="0.25">
      <c r="I26" s="2"/>
    </row>
    <row r="27" spans="1:9" x14ac:dyDescent="0.25">
      <c r="B27" s="2" t="s">
        <v>65</v>
      </c>
      <c r="I27" s="2"/>
    </row>
    <row r="28" spans="1:9" x14ac:dyDescent="0.25">
      <c r="B28" s="2" t="s">
        <v>66</v>
      </c>
      <c r="H28" s="2" t="s">
        <v>67</v>
      </c>
      <c r="I28" s="2"/>
    </row>
    <row r="29" spans="1:9" x14ac:dyDescent="0.25">
      <c r="B29" s="2" t="s">
        <v>68</v>
      </c>
      <c r="H29" s="2" t="s">
        <v>69</v>
      </c>
      <c r="I29" s="2"/>
    </row>
    <row r="30" spans="1:9" x14ac:dyDescent="0.25">
      <c r="B30" s="2" t="s">
        <v>70</v>
      </c>
      <c r="H30" s="2" t="s">
        <v>71</v>
      </c>
      <c r="I30" s="2"/>
    </row>
    <row r="31" spans="1:9" x14ac:dyDescent="0.25">
      <c r="B31" s="2" t="s">
        <v>72</v>
      </c>
      <c r="H31" s="2" t="s">
        <v>73</v>
      </c>
      <c r="I31" s="2"/>
    </row>
    <row r="32" spans="1:9" x14ac:dyDescent="0.25">
      <c r="B32" s="2" t="s">
        <v>74</v>
      </c>
      <c r="H32" s="2" t="s">
        <v>75</v>
      </c>
      <c r="I32" s="2"/>
    </row>
    <row r="33" spans="2:9" x14ac:dyDescent="0.25">
      <c r="B33" s="2" t="s">
        <v>76</v>
      </c>
      <c r="H33" s="2" t="s">
        <v>77</v>
      </c>
      <c r="I33" s="2"/>
    </row>
    <row r="34" spans="2:9" x14ac:dyDescent="0.25">
      <c r="I34" s="2"/>
    </row>
  </sheetData>
  <autoFilter ref="A4:G22" xr:uid="{47D1E322-29AD-4E9D-A4D3-94B1F170E580}"/>
  <mergeCells count="3">
    <mergeCell ref="A21:F21"/>
    <mergeCell ref="A22:F22"/>
    <mergeCell ref="A3:G3"/>
  </mergeCells>
  <phoneticPr fontId="1" type="noConversion"/>
  <pageMargins left="0" right="0" top="0.15748031496062992" bottom="0"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Пропозиція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Terra-Med</dc:creator>
  <cp:lastModifiedBy>user</cp:lastModifiedBy>
  <cp:lastPrinted>2023-09-12T08:10:35Z</cp:lastPrinted>
  <dcterms:created xsi:type="dcterms:W3CDTF">2015-06-05T18:17:20Z</dcterms:created>
  <dcterms:modified xsi:type="dcterms:W3CDTF">2023-09-12T08:51:48Z</dcterms:modified>
</cp:coreProperties>
</file>