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8_{553BC89B-AEB1-4F7F-8452-59AD54A9B93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O20" i="1" s="1"/>
  <c r="M20" i="1"/>
  <c r="K20" i="1"/>
  <c r="I20" i="1"/>
  <c r="N19" i="1"/>
  <c r="O19" i="1" s="1"/>
  <c r="M19" i="1"/>
  <c r="K19" i="1"/>
  <c r="I19" i="1"/>
  <c r="N18" i="1"/>
  <c r="O18" i="1" s="1"/>
  <c r="M18" i="1"/>
  <c r="K18" i="1"/>
  <c r="I18" i="1"/>
  <c r="N17" i="1"/>
  <c r="O17" i="1" s="1"/>
  <c r="M17" i="1"/>
  <c r="K17" i="1"/>
  <c r="I17" i="1"/>
  <c r="N16" i="1"/>
  <c r="O16" i="1" s="1"/>
  <c r="M16" i="1"/>
  <c r="K16" i="1"/>
  <c r="I16" i="1"/>
  <c r="N15" i="1"/>
  <c r="O15" i="1" s="1"/>
  <c r="M15" i="1"/>
  <c r="K15" i="1"/>
  <c r="I15" i="1"/>
  <c r="N14" i="1"/>
  <c r="O14" i="1" s="1"/>
  <c r="M14" i="1"/>
  <c r="K14" i="1"/>
  <c r="I14" i="1"/>
  <c r="N13" i="1"/>
  <c r="O13" i="1" s="1"/>
  <c r="M13" i="1"/>
  <c r="K13" i="1"/>
  <c r="I13" i="1"/>
  <c r="N12" i="1"/>
  <c r="O12" i="1" s="1"/>
  <c r="M12" i="1"/>
  <c r="K12" i="1"/>
  <c r="I12" i="1"/>
  <c r="N11" i="1"/>
  <c r="O11" i="1" s="1"/>
  <c r="M11" i="1"/>
  <c r="K11" i="1"/>
  <c r="I11" i="1"/>
  <c r="O10" i="1"/>
  <c r="N10" i="1"/>
  <c r="M10" i="1"/>
  <c r="K10" i="1"/>
  <c r="I10" i="1"/>
  <c r="N9" i="1"/>
  <c r="O9" i="1" s="1"/>
  <c r="M9" i="1"/>
  <c r="K9" i="1"/>
  <c r="I9" i="1"/>
  <c r="N8" i="1"/>
  <c r="O8" i="1" s="1"/>
  <c r="M8" i="1"/>
  <c r="K8" i="1"/>
  <c r="I8" i="1"/>
  <c r="O22" i="1" l="1"/>
  <c r="M22" i="1"/>
  <c r="K22" i="1"/>
  <c r="Q22" i="1"/>
</calcChain>
</file>

<file path=xl/sharedStrings.xml><?xml version="1.0" encoding="utf-8"?>
<sst xmlns="http://schemas.openxmlformats.org/spreadsheetml/2006/main" count="96" uniqueCount="68">
  <si>
    <t>Назва реагенту</t>
  </si>
  <si>
    <t>Кількість</t>
  </si>
  <si>
    <t>набір</t>
  </si>
  <si>
    <t>Код НК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</si>
  <si>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</si>
  <si>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</si>
  <si>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</si>
  <si>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</si>
  <si>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</si>
  <si>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>Заст. Генерального директора з економічних питань</t>
  </si>
  <si>
    <t>Наталія МИРУТА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</si>
  <si>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</si>
  <si>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</si>
  <si>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</si>
  <si>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</si>
  <si>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</si>
  <si>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</si>
  <si>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</si>
  <si>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</si>
  <si>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>шт</t>
  </si>
  <si>
    <t>№ з/п</t>
  </si>
  <si>
    <t>МТВ</t>
  </si>
  <si>
    <t>Од. виміру</t>
  </si>
  <si>
    <t>Ціна 1, грн</t>
  </si>
  <si>
    <t>Сума 1, грн</t>
  </si>
  <si>
    <t>Ціна 2, грн</t>
  </si>
  <si>
    <t>Сума 2, грн</t>
  </si>
  <si>
    <t>Ціна 3, грн</t>
  </si>
  <si>
    <t>Сума 3, грн</t>
  </si>
  <si>
    <t>Ціна середня, грн</t>
  </si>
  <si>
    <t>Сума середня, грн</t>
  </si>
  <si>
    <t xml:space="preserve">Набір праймерів для HLA-типування загальних локусів першого класу у форматі SSP методом ПЛР. Містить праймери з відомою специфічною послідовністю, ферментативний мастер-мікс для проведення ПЛР, формат 96лункових плашок. Достатньо для проведення 10 ампліфікацій.   </t>
  </si>
  <si>
    <t xml:space="preserve">Набір праймерів для HLA-типування загальних локусів другого класу у форматі SSP методом ПЛР. Містить праймери з відомою специфічною послідовністю, ферментативний мастер-мікс для проведення ПЛР, формат 96лункових плашок. Достатньо для проведення 10 ампліфікацій.   </t>
  </si>
  <si>
    <t>Код ДК 021:2015</t>
  </si>
  <si>
    <t>Набір реагентів Micro SSP Generic HLA Class I DNA</t>
  </si>
  <si>
    <t>56403 - HLA I і II класу антигени типування тканин нуклеїнової кислоти IVD, набір, аналіз нуклеїнових кислот</t>
  </si>
  <si>
    <t>33190000-8 - Медичне обладнання та вироби медичного призначення різні</t>
  </si>
  <si>
    <t>Набір реагентів Micro SSP Generic HLA Class II DNA</t>
  </si>
  <si>
    <t>Набір реагентів LABType CWD Class I A Locus</t>
  </si>
  <si>
    <t xml:space="preserve"> Набір призначений для проведення ДНК типування HLA класу I локусу А екзонів 2–5. Набір містить зонди, які типують HLA згідно загальних і добре задокументованих алелей HLA на основі поточного каталогу CWD, доступного в базі даних IMGT/HLA. Набір призначений для використання із системою LABScan3D. Набір розрахований на проведення 100 тестів</t>
  </si>
  <si>
    <t xml:space="preserve">Набір реагентів LABType CWD Class I B Locus </t>
  </si>
  <si>
    <t xml:space="preserve">Набір призначений для проведення ДНК типування HLA класу I локусу В екзонів 2–5. Набір містить зонди, які типують HLA згідно загальних і добре задокументованих алелей HLA на основі поточного каталогу CWD, доступного в базі даних IMGT/HLA. Набір призначений для використання із системою LABScan3D. Набір розрахований на проведення 100 тестів
</t>
  </si>
  <si>
    <t>Набір реагентів LABType CWD Class I C Locus</t>
  </si>
  <si>
    <t xml:space="preserve">Набір призначений для проведення ДНК типування HLA класу II локусу DRB1 екзону 2. Набір містить зонди, які типують HLA згідно загальних і добре задокументованих алелей HLA на основі поточного каталогу CWD, доступного в базі даних IMGT/HLA. Набір призначений для використання із системою LABScan3D. Набір розрахований на проведення 100 тестів.
</t>
  </si>
  <si>
    <t>Набір реагентів LABType SSO Class II DQA1/DQB1</t>
  </si>
  <si>
    <t xml:space="preserve"> Набір для ДНК-типування алелей DQA1 та DQB1 лейкоцитарного антигену людини (HLA) другого класу методом rSSO, що використовує олігонуклеотидні зонди, пов’язані з мікросферами з флуоресцентним покриттям, для ідентифікації алелів, присутніх у зразку ДНК. Набір призначений для використання на аналізаторі LABScan™ 100 та/або LABScan3D™.  Реакція та аналіз результатів проводяться у 96-лунковому планшеті. Набір розрахований на проведення 100 тестів.
</t>
  </si>
  <si>
    <t>Набір реагентів LABType CWD Class II DRB1</t>
  </si>
  <si>
    <t xml:space="preserve"> Набір призначений для проведення ДНК типування HLA класу I локусу C екзонів 2-7. Набір містить зонди, які типують HLA згідно загальних і добре задокументованих алелей HLA на основі поточного каталогу CWD, доступного в базі даних IMGT/HLA. Набір призначений для використання із системою LABScan3D. Набір розрахований на проведення 100 тестів
</t>
  </si>
  <si>
    <t>Реагент Taq Polymerase</t>
  </si>
  <si>
    <t>Реагент Taq-полімераза для проведення Micro SSP ДНК типування. Концентрація повинн бути 5U/мкл. Фасовка повинна бути 75 мкл.</t>
  </si>
  <si>
    <t>62623 - Реагент для ампліфікації нуклеїнових кислот ІВД</t>
  </si>
  <si>
    <t>Реагент PE Conjugated Streptavidin</t>
  </si>
  <si>
    <t xml:space="preserve">Стрептавідин, коньюгований з фікоеритрином. </t>
  </si>
  <si>
    <t>56400 - HLA I і II класу антигени типування тканин IVD, контрольний матеріал</t>
  </si>
  <si>
    <t>Буфер TAE Buffer</t>
  </si>
  <si>
    <t>Трис-ацетатний буфер, повинен містити ЕДТА. Концетрований, 50-ти кратний. Для молекулярно-генетичних досліджень. Фасування не менше 1 л.</t>
  </si>
  <si>
    <t xml:space="preserve">42693 
Буферний розчин з фіксованим pH, IVD
</t>
  </si>
  <si>
    <t>Набір реактивів для екстракції нуклеїнових кислот  NucleoSpin Blood</t>
  </si>
  <si>
    <t xml:space="preserve">Формат - центрифужні колонки з сілікомембраною. Об'єм зразка повинен бути до 200 мкл цільної крові. Коефіцієнт очищення A260/A280 повинен бути 1.6–1.9. Вихід ДНК повинен бути не менше 6 мкг. Об'єм елюату повинен бути 60–200 мкл
</t>
  </si>
  <si>
    <t>52521 - Екстракція/ізоляція нуклеїнових кислот, набір IVD</t>
  </si>
  <si>
    <t xml:space="preserve">Промивочний буфер для гідрофокусування Sheath Fluid  </t>
  </si>
  <si>
    <t>Гідрофокусуюча рідина, сумістна з протоковим аналізатором FlexMap 3D. Мінеральне масло для застосування у ПЛТ та серологічних методах налізу клітин / лімфоцитотоксичному тесті. Об'єм не менше  20 літрів</t>
  </si>
  <si>
    <t>63377 - Засіб очищення приладу / аналізатора ІВД</t>
  </si>
  <si>
    <t>Мікропланшети для ІФА</t>
  </si>
  <si>
    <t>Мікропланшети для ІФА повинні бути 96 лункові. Об'єм лунки повинен бути 250 мкл. Кількість повинна бути 50 шт/уп</t>
  </si>
  <si>
    <t xml:space="preserve">35413 -
Загальна лабораторна тара, багаторазова
</t>
  </si>
  <si>
    <t>уп</t>
  </si>
  <si>
    <t xml:space="preserve"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                                   лікарські засоби різні - ДК 021:2015:33690000-3: (Лікарські засоби різні)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</si>
</sst>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₴_-;\-* #,##0.00_₴_-;_-* &quot;-&quot;??_₴_-;_-@_-"/>
    <numFmt numFmtId="165" formatCode="_(&quot;$&quot;* #,##0.00_);_(&quot;$&quot;* \(#,##0.00\);_(&quot;$&quot;* &quot;-&quot;??_);_(@_)"/>
    <numFmt numFmtId="166" formatCode="#,##0.00_₴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 tint="0.14999847407452621"/>
      <name val="Times New Roman"/>
      <family val="1"/>
      <charset val="204"/>
    </font>
    <font>
      <sz val="11"/>
      <color theme="1" tint="0.1499984740745262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5" fontId="9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13" fillId="2" borderId="1" xfId="2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64" fontId="0" fillId="0" borderId="0" xfId="0" applyNumberFormat="1"/>
    <xf numFmtId="0" fontId="1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3">
    <cellStyle name="Денежный 2" xfId="2" xr:uid="{5CDFA8F1-2859-4DED-A7A8-8191517CC5B1}"/>
    <cellStyle name="Звичайний" xfId="0" builtinId="0"/>
    <cellStyle name="Обычный 2" xfId="1" xr:uid="{ADCE8E30-7F2D-402A-B87C-AC69213DC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zoomScale="70" zoomScaleNormal="70" workbookViewId="0"/>
  </sheetViews>
  <sheetFormatPr defaultRowHeight="15" x14ac:dyDescent="0.25"/>
  <cols>
    <col min="1" max="1" width="6.140625" style="2" customWidth="1"/>
    <col min="2" max="2" width="28.5703125" style="2" customWidth="1"/>
    <col min="3" max="3" width="63.5703125" style="2" customWidth="1"/>
    <col min="4" max="4" width="23.140625" style="2" customWidth="1"/>
    <col min="5" max="5" width="20.28515625" style="2" customWidth="1"/>
    <col min="6" max="6" width="12.42578125" style="2" customWidth="1"/>
    <col min="7" max="7" width="10.28515625" style="2" customWidth="1"/>
    <col min="8" max="8" width="11.140625" style="2" customWidth="1"/>
    <col min="9" max="9" width="15.7109375" style="1" customWidth="1"/>
    <col min="10" max="10" width="13.42578125" style="2" customWidth="1"/>
    <col min="11" max="11" width="16.7109375" style="1" customWidth="1"/>
    <col min="12" max="12" width="13.7109375" style="2" customWidth="1"/>
    <col min="13" max="13" width="15.5703125" style="1" customWidth="1"/>
    <col min="14" max="14" width="15.140625" style="2" customWidth="1"/>
    <col min="15" max="15" width="15.7109375" style="1" customWidth="1"/>
    <col min="16" max="16384" width="9.140625" style="1"/>
  </cols>
  <sheetData>
    <row r="1" spans="1:15" customFormat="1" x14ac:dyDescent="0.25">
      <c r="B1" s="42" t="s">
        <v>67</v>
      </c>
      <c r="C1" s="42"/>
      <c r="D1" s="42"/>
      <c r="E1" s="42"/>
      <c r="F1" s="42"/>
      <c r="G1" s="42"/>
      <c r="H1" s="42"/>
      <c r="I1" s="42"/>
    </row>
    <row r="2" spans="1:15" customFormat="1" x14ac:dyDescent="0.25">
      <c r="B2" s="42"/>
      <c r="C2" s="42"/>
      <c r="D2" s="42"/>
      <c r="E2" s="42"/>
      <c r="F2" s="42"/>
      <c r="G2" s="42"/>
      <c r="H2" s="42"/>
      <c r="I2" s="42"/>
    </row>
    <row r="3" spans="1:15" customFormat="1" x14ac:dyDescent="0.25">
      <c r="B3" s="42"/>
      <c r="C3" s="42"/>
      <c r="D3" s="42"/>
      <c r="E3" s="42"/>
      <c r="F3" s="42"/>
      <c r="G3" s="42"/>
      <c r="H3" s="42"/>
      <c r="I3" s="42"/>
    </row>
    <row r="4" spans="1:15" customFormat="1" x14ac:dyDescent="0.25">
      <c r="B4" s="43"/>
      <c r="C4" s="43"/>
      <c r="D4" s="43"/>
      <c r="E4" s="43"/>
      <c r="F4" s="43"/>
      <c r="G4" s="43"/>
      <c r="H4" s="43"/>
      <c r="I4" s="43"/>
    </row>
    <row r="7" spans="1:15" customFormat="1" ht="25.5" customHeight="1" x14ac:dyDescent="0.25">
      <c r="A7" s="22" t="s">
        <v>20</v>
      </c>
      <c r="B7" s="22" t="s">
        <v>0</v>
      </c>
      <c r="C7" s="22" t="s">
        <v>21</v>
      </c>
      <c r="D7" s="22" t="s">
        <v>3</v>
      </c>
      <c r="E7" s="28" t="s">
        <v>33</v>
      </c>
      <c r="F7" s="22" t="s">
        <v>22</v>
      </c>
      <c r="G7" s="22" t="s">
        <v>1</v>
      </c>
      <c r="H7" s="22" t="s">
        <v>23</v>
      </c>
      <c r="I7" s="22" t="s">
        <v>24</v>
      </c>
      <c r="J7" s="23" t="s">
        <v>25</v>
      </c>
      <c r="K7" s="22" t="s">
        <v>26</v>
      </c>
      <c r="L7" s="23" t="s">
        <v>27</v>
      </c>
      <c r="M7" s="22" t="s">
        <v>28</v>
      </c>
      <c r="N7" s="22" t="s">
        <v>29</v>
      </c>
      <c r="O7" s="22" t="s">
        <v>30</v>
      </c>
    </row>
    <row r="8" spans="1:15" customFormat="1" ht="85.5" customHeight="1" x14ac:dyDescent="0.25">
      <c r="A8" s="11">
        <v>1</v>
      </c>
      <c r="B8" s="10" t="s">
        <v>34</v>
      </c>
      <c r="C8" s="19" t="s">
        <v>31</v>
      </c>
      <c r="D8" s="20" t="s">
        <v>35</v>
      </c>
      <c r="E8" s="30" t="s">
        <v>36</v>
      </c>
      <c r="F8" s="11" t="s">
        <v>2</v>
      </c>
      <c r="G8" s="11">
        <v>19</v>
      </c>
      <c r="H8" s="31">
        <v>64700</v>
      </c>
      <c r="I8" s="12">
        <f>G8*H8</f>
        <v>1229300</v>
      </c>
      <c r="J8" s="13">
        <v>66000</v>
      </c>
      <c r="K8" s="14">
        <f>J8*G8</f>
        <v>1254000</v>
      </c>
      <c r="L8" s="13">
        <v>68000</v>
      </c>
      <c r="M8" s="14">
        <f>L8*G8</f>
        <v>1292000</v>
      </c>
      <c r="N8" s="13">
        <f>(H8+J8+L8)/3</f>
        <v>66233.333333333328</v>
      </c>
      <c r="O8" s="14">
        <f>N8*G8</f>
        <v>1258433.3333333333</v>
      </c>
    </row>
    <row r="9" spans="1:15" customFormat="1" ht="83.25" customHeight="1" x14ac:dyDescent="0.25">
      <c r="A9" s="11">
        <v>2</v>
      </c>
      <c r="B9" s="10" t="s">
        <v>37</v>
      </c>
      <c r="C9" s="19" t="s">
        <v>32</v>
      </c>
      <c r="D9" s="20" t="s">
        <v>35</v>
      </c>
      <c r="E9" s="30" t="s">
        <v>36</v>
      </c>
      <c r="F9" s="11" t="s">
        <v>2</v>
      </c>
      <c r="G9" s="11">
        <v>6</v>
      </c>
      <c r="H9" s="31">
        <v>64700</v>
      </c>
      <c r="I9" s="12">
        <f t="shared" ref="I9:I20" si="0">G9*H9</f>
        <v>388200</v>
      </c>
      <c r="J9" s="14">
        <v>66000</v>
      </c>
      <c r="K9" s="14">
        <f t="shared" ref="K9:K20" si="1">J9*G9</f>
        <v>396000</v>
      </c>
      <c r="L9" s="13">
        <v>68000</v>
      </c>
      <c r="M9" s="14">
        <f t="shared" ref="M9:M20" si="2">L9*G9</f>
        <v>408000</v>
      </c>
      <c r="N9" s="13">
        <f t="shared" ref="N9:N20" si="3">(H9+J9+L9)/3</f>
        <v>66233.333333333328</v>
      </c>
      <c r="O9" s="14">
        <f t="shared" ref="O9:O20" si="4">N9*G9</f>
        <v>397400</v>
      </c>
    </row>
    <row r="10" spans="1:15" customFormat="1" ht="93" customHeight="1" x14ac:dyDescent="0.25">
      <c r="A10" s="11">
        <v>3</v>
      </c>
      <c r="B10" s="32" t="s">
        <v>38</v>
      </c>
      <c r="C10" s="10" t="s">
        <v>39</v>
      </c>
      <c r="D10" s="20" t="s">
        <v>35</v>
      </c>
      <c r="E10" s="30" t="s">
        <v>36</v>
      </c>
      <c r="F10" s="12" t="s">
        <v>2</v>
      </c>
      <c r="G10" s="11">
        <v>1</v>
      </c>
      <c r="H10" s="31">
        <v>239580</v>
      </c>
      <c r="I10" s="12">
        <f t="shared" si="0"/>
        <v>239580</v>
      </c>
      <c r="J10" s="14">
        <v>245700</v>
      </c>
      <c r="K10" s="14">
        <f t="shared" si="1"/>
        <v>245700</v>
      </c>
      <c r="L10" s="14">
        <v>252000</v>
      </c>
      <c r="M10" s="14">
        <f t="shared" si="2"/>
        <v>252000</v>
      </c>
      <c r="N10" s="13">
        <f t="shared" si="3"/>
        <v>245760</v>
      </c>
      <c r="O10" s="14">
        <f t="shared" si="4"/>
        <v>245760</v>
      </c>
    </row>
    <row r="11" spans="1:15" customFormat="1" ht="94.5" customHeight="1" x14ac:dyDescent="0.25">
      <c r="A11" s="11">
        <v>4</v>
      </c>
      <c r="B11" s="32" t="s">
        <v>40</v>
      </c>
      <c r="C11" s="21" t="s">
        <v>41</v>
      </c>
      <c r="D11" s="20" t="s">
        <v>35</v>
      </c>
      <c r="E11" s="30" t="s">
        <v>36</v>
      </c>
      <c r="F11" s="11" t="s">
        <v>2</v>
      </c>
      <c r="G11" s="11">
        <v>1</v>
      </c>
      <c r="H11" s="31">
        <v>239580</v>
      </c>
      <c r="I11" s="12">
        <f t="shared" si="0"/>
        <v>239580</v>
      </c>
      <c r="J11" s="14">
        <v>245700</v>
      </c>
      <c r="K11" s="14">
        <f t="shared" si="1"/>
        <v>245700</v>
      </c>
      <c r="L11" s="14">
        <v>252000</v>
      </c>
      <c r="M11" s="14">
        <f t="shared" si="2"/>
        <v>252000</v>
      </c>
      <c r="N11" s="13">
        <f t="shared" si="3"/>
        <v>245760</v>
      </c>
      <c r="O11" s="14">
        <f t="shared" si="4"/>
        <v>245760</v>
      </c>
    </row>
    <row r="12" spans="1:15" customFormat="1" ht="99.75" customHeight="1" x14ac:dyDescent="0.25">
      <c r="A12" s="11">
        <v>5</v>
      </c>
      <c r="B12" s="32" t="s">
        <v>42</v>
      </c>
      <c r="C12" s="33" t="s">
        <v>43</v>
      </c>
      <c r="D12" s="20" t="s">
        <v>35</v>
      </c>
      <c r="E12" s="30" t="s">
        <v>36</v>
      </c>
      <c r="F12" s="16" t="s">
        <v>2</v>
      </c>
      <c r="G12" s="11">
        <v>1</v>
      </c>
      <c r="H12" s="31">
        <v>239580</v>
      </c>
      <c r="I12" s="12">
        <f t="shared" si="0"/>
        <v>239580</v>
      </c>
      <c r="J12" s="14">
        <v>245700</v>
      </c>
      <c r="K12" s="14">
        <f t="shared" si="1"/>
        <v>245700</v>
      </c>
      <c r="L12" s="14">
        <v>252000</v>
      </c>
      <c r="M12" s="14">
        <f t="shared" si="2"/>
        <v>252000</v>
      </c>
      <c r="N12" s="13">
        <f t="shared" si="3"/>
        <v>245760</v>
      </c>
      <c r="O12" s="14">
        <f t="shared" si="4"/>
        <v>245760</v>
      </c>
    </row>
    <row r="13" spans="1:15" customFormat="1" ht="129" customHeight="1" x14ac:dyDescent="0.25">
      <c r="A13" s="11">
        <v>6</v>
      </c>
      <c r="B13" s="19" t="s">
        <v>44</v>
      </c>
      <c r="C13" s="21" t="s">
        <v>45</v>
      </c>
      <c r="D13" s="11" t="s">
        <v>35</v>
      </c>
      <c r="E13" s="30" t="s">
        <v>36</v>
      </c>
      <c r="F13" s="16" t="s">
        <v>2</v>
      </c>
      <c r="G13" s="11">
        <v>1</v>
      </c>
      <c r="H13" s="31">
        <v>239580</v>
      </c>
      <c r="I13" s="12">
        <f t="shared" si="0"/>
        <v>239580</v>
      </c>
      <c r="J13" s="14">
        <v>245700</v>
      </c>
      <c r="K13" s="14">
        <f t="shared" si="1"/>
        <v>245700</v>
      </c>
      <c r="L13" s="14">
        <v>252000</v>
      </c>
      <c r="M13" s="14">
        <f t="shared" si="2"/>
        <v>252000</v>
      </c>
      <c r="N13" s="13">
        <f t="shared" si="3"/>
        <v>245760</v>
      </c>
      <c r="O13" s="14">
        <f t="shared" si="4"/>
        <v>245760</v>
      </c>
    </row>
    <row r="14" spans="1:15" customFormat="1" ht="94.5" customHeight="1" x14ac:dyDescent="0.25">
      <c r="A14" s="11">
        <v>7</v>
      </c>
      <c r="B14" s="32" t="s">
        <v>46</v>
      </c>
      <c r="C14" s="15" t="s">
        <v>47</v>
      </c>
      <c r="D14" s="20" t="s">
        <v>35</v>
      </c>
      <c r="E14" s="30" t="s">
        <v>36</v>
      </c>
      <c r="F14" s="16" t="s">
        <v>2</v>
      </c>
      <c r="G14" s="11">
        <v>1</v>
      </c>
      <c r="H14" s="31">
        <v>239580</v>
      </c>
      <c r="I14" s="12">
        <f t="shared" si="0"/>
        <v>239580</v>
      </c>
      <c r="J14" s="14">
        <v>245700</v>
      </c>
      <c r="K14" s="14">
        <f t="shared" si="1"/>
        <v>245700</v>
      </c>
      <c r="L14" s="14">
        <v>252000</v>
      </c>
      <c r="M14" s="14">
        <f t="shared" si="2"/>
        <v>252000</v>
      </c>
      <c r="N14" s="13">
        <f t="shared" si="3"/>
        <v>245760</v>
      </c>
      <c r="O14" s="14">
        <f t="shared" si="4"/>
        <v>245760</v>
      </c>
    </row>
    <row r="15" spans="1:15" customFormat="1" ht="57" customHeight="1" x14ac:dyDescent="0.25">
      <c r="A15" s="11">
        <v>8</v>
      </c>
      <c r="B15" s="10" t="s">
        <v>48</v>
      </c>
      <c r="C15" s="19" t="s">
        <v>49</v>
      </c>
      <c r="D15" s="16" t="s">
        <v>50</v>
      </c>
      <c r="E15" s="30" t="s">
        <v>36</v>
      </c>
      <c r="F15" s="16" t="s">
        <v>19</v>
      </c>
      <c r="G15" s="11">
        <v>34</v>
      </c>
      <c r="H15" s="31">
        <v>13610</v>
      </c>
      <c r="I15" s="12">
        <f t="shared" si="0"/>
        <v>462740</v>
      </c>
      <c r="J15" s="18">
        <v>14300</v>
      </c>
      <c r="K15" s="14">
        <f t="shared" si="1"/>
        <v>486200</v>
      </c>
      <c r="L15" s="18">
        <v>14000</v>
      </c>
      <c r="M15" s="14">
        <f t="shared" si="2"/>
        <v>476000</v>
      </c>
      <c r="N15" s="13">
        <f t="shared" si="3"/>
        <v>13970</v>
      </c>
      <c r="O15" s="14">
        <f t="shared" si="4"/>
        <v>474980</v>
      </c>
    </row>
    <row r="16" spans="1:15" customFormat="1" ht="78.75" x14ac:dyDescent="0.25">
      <c r="A16" s="11">
        <v>9</v>
      </c>
      <c r="B16" s="10" t="s">
        <v>51</v>
      </c>
      <c r="C16" s="34" t="s">
        <v>52</v>
      </c>
      <c r="D16" s="16" t="s">
        <v>53</v>
      </c>
      <c r="E16" s="30" t="s">
        <v>36</v>
      </c>
      <c r="F16" s="16" t="s">
        <v>19</v>
      </c>
      <c r="G16" s="11">
        <v>1</v>
      </c>
      <c r="H16" s="31">
        <v>21260</v>
      </c>
      <c r="I16" s="12">
        <f t="shared" si="0"/>
        <v>21260</v>
      </c>
      <c r="J16" s="18">
        <v>22300</v>
      </c>
      <c r="K16" s="14">
        <f t="shared" si="1"/>
        <v>22300</v>
      </c>
      <c r="L16" s="18">
        <v>22000</v>
      </c>
      <c r="M16" s="14">
        <f t="shared" si="2"/>
        <v>22000</v>
      </c>
      <c r="N16" s="13">
        <f t="shared" si="3"/>
        <v>21853.333333333332</v>
      </c>
      <c r="O16" s="14">
        <f t="shared" si="4"/>
        <v>21853.333333333332</v>
      </c>
    </row>
    <row r="17" spans="1:17" customFormat="1" ht="62.25" customHeight="1" x14ac:dyDescent="0.25">
      <c r="A17" s="11">
        <v>10</v>
      </c>
      <c r="B17" s="20" t="s">
        <v>54</v>
      </c>
      <c r="C17" s="19" t="s">
        <v>55</v>
      </c>
      <c r="D17" s="29" t="s">
        <v>56</v>
      </c>
      <c r="E17" s="30" t="s">
        <v>36</v>
      </c>
      <c r="F17" s="16" t="s">
        <v>19</v>
      </c>
      <c r="G17" s="11">
        <v>5</v>
      </c>
      <c r="H17" s="35">
        <v>8000</v>
      </c>
      <c r="I17" s="12">
        <f t="shared" si="0"/>
        <v>40000</v>
      </c>
      <c r="J17" s="17">
        <v>8150</v>
      </c>
      <c r="K17" s="14">
        <f t="shared" si="1"/>
        <v>40750</v>
      </c>
      <c r="L17" s="17">
        <v>8400</v>
      </c>
      <c r="M17" s="14">
        <f t="shared" si="2"/>
        <v>42000</v>
      </c>
      <c r="N17" s="13">
        <f t="shared" si="3"/>
        <v>8183.333333333333</v>
      </c>
      <c r="O17" s="14">
        <f t="shared" si="4"/>
        <v>40916.666666666664</v>
      </c>
    </row>
    <row r="18" spans="1:17" customFormat="1" ht="95.25" customHeight="1" x14ac:dyDescent="0.25">
      <c r="A18" s="11">
        <v>11</v>
      </c>
      <c r="B18" s="10" t="s">
        <v>57</v>
      </c>
      <c r="C18" s="36" t="s">
        <v>58</v>
      </c>
      <c r="D18" s="20" t="s">
        <v>59</v>
      </c>
      <c r="E18" s="30" t="s">
        <v>36</v>
      </c>
      <c r="F18" s="16" t="s">
        <v>2</v>
      </c>
      <c r="G18" s="11">
        <v>2</v>
      </c>
      <c r="H18" s="12">
        <v>51920</v>
      </c>
      <c r="I18" s="12">
        <f t="shared" si="0"/>
        <v>103840</v>
      </c>
      <c r="J18" s="17">
        <v>52900</v>
      </c>
      <c r="K18" s="14">
        <f t="shared" si="1"/>
        <v>105800</v>
      </c>
      <c r="L18" s="17">
        <v>55000</v>
      </c>
      <c r="M18" s="14">
        <f t="shared" si="2"/>
        <v>110000</v>
      </c>
      <c r="N18" s="13">
        <f t="shared" si="3"/>
        <v>53273.333333333336</v>
      </c>
      <c r="O18" s="14">
        <f t="shared" si="4"/>
        <v>106546.66666666667</v>
      </c>
    </row>
    <row r="19" spans="1:17" customFormat="1" ht="78.75" x14ac:dyDescent="0.25">
      <c r="A19" s="11">
        <v>12</v>
      </c>
      <c r="B19" s="10" t="s">
        <v>60</v>
      </c>
      <c r="C19" s="10" t="s">
        <v>61</v>
      </c>
      <c r="D19" s="10" t="s">
        <v>62</v>
      </c>
      <c r="E19" s="30" t="s">
        <v>36</v>
      </c>
      <c r="F19" s="16" t="s">
        <v>19</v>
      </c>
      <c r="G19" s="11">
        <v>3</v>
      </c>
      <c r="H19" s="37">
        <v>10500</v>
      </c>
      <c r="I19" s="12">
        <f t="shared" si="0"/>
        <v>31500</v>
      </c>
      <c r="J19" s="18">
        <v>10750</v>
      </c>
      <c r="K19" s="14">
        <f t="shared" si="1"/>
        <v>32250</v>
      </c>
      <c r="L19" s="18">
        <v>11050</v>
      </c>
      <c r="M19" s="14">
        <f t="shared" si="2"/>
        <v>33150</v>
      </c>
      <c r="N19" s="13">
        <f t="shared" si="3"/>
        <v>10766.666666666666</v>
      </c>
      <c r="O19" s="14">
        <f t="shared" si="4"/>
        <v>32300</v>
      </c>
    </row>
    <row r="20" spans="1:17" customFormat="1" ht="78.75" x14ac:dyDescent="0.25">
      <c r="A20" s="11">
        <v>13</v>
      </c>
      <c r="B20" s="11" t="s">
        <v>63</v>
      </c>
      <c r="C20" s="15" t="s">
        <v>64</v>
      </c>
      <c r="D20" s="29" t="s">
        <v>65</v>
      </c>
      <c r="E20" s="30" t="s">
        <v>36</v>
      </c>
      <c r="F20" s="16" t="s">
        <v>66</v>
      </c>
      <c r="G20" s="11">
        <v>1</v>
      </c>
      <c r="H20" s="37">
        <v>22140</v>
      </c>
      <c r="I20" s="12">
        <f t="shared" si="0"/>
        <v>22140</v>
      </c>
      <c r="J20" s="18">
        <v>22640</v>
      </c>
      <c r="K20" s="14">
        <f t="shared" si="1"/>
        <v>22640</v>
      </c>
      <c r="L20" s="18">
        <v>23300</v>
      </c>
      <c r="M20" s="14">
        <f t="shared" si="2"/>
        <v>23300</v>
      </c>
      <c r="N20" s="13">
        <f t="shared" si="3"/>
        <v>22693.333333333332</v>
      </c>
      <c r="O20" s="14">
        <f t="shared" si="4"/>
        <v>22693.333333333332</v>
      </c>
    </row>
    <row r="21" spans="1:17" customFormat="1" x14ac:dyDescent="0.25">
      <c r="B21" s="24"/>
      <c r="C21" s="25"/>
      <c r="D21" s="26"/>
      <c r="J21" s="38"/>
      <c r="L21" s="39"/>
      <c r="M21" s="27"/>
      <c r="N21" s="39"/>
      <c r="P21" s="38"/>
    </row>
    <row r="22" spans="1:17" customFormat="1" x14ac:dyDescent="0.25">
      <c r="B22" s="24"/>
      <c r="C22" s="25"/>
      <c r="D22" s="26"/>
      <c r="J22" s="38"/>
      <c r="K22" s="27">
        <f>SUM(K8:K21)</f>
        <v>3588440</v>
      </c>
      <c r="L22" s="39"/>
      <c r="M22" s="27">
        <f>SUM(M8:M21)</f>
        <v>3666450</v>
      </c>
      <c r="N22" s="39"/>
      <c r="O22" s="27">
        <f>SUM(O8:O21)</f>
        <v>3583923.333333333</v>
      </c>
      <c r="P22" s="38"/>
      <c r="Q22" s="27">
        <f>SUM(Q8:Q21)</f>
        <v>0</v>
      </c>
    </row>
    <row r="24" spans="1:17" s="3" customFormat="1" ht="18.75" x14ac:dyDescent="0.25">
      <c r="B24" s="41" t="s">
        <v>4</v>
      </c>
      <c r="C24" s="41"/>
      <c r="D24" s="41"/>
      <c r="E24" s="41"/>
      <c r="F24" s="4"/>
      <c r="G24" s="5"/>
      <c r="H24" s="40"/>
      <c r="I24" s="40"/>
      <c r="J24" s="40"/>
      <c r="K24" s="40"/>
      <c r="L24" s="40"/>
      <c r="M24" s="40"/>
      <c r="N24" s="40" t="s">
        <v>5</v>
      </c>
      <c r="O24" s="40"/>
    </row>
    <row r="25" spans="1:17" customFormat="1" ht="18.75" x14ac:dyDescent="0.25">
      <c r="B25" s="6"/>
      <c r="C25" s="6"/>
      <c r="D25" s="7"/>
      <c r="E25" s="7"/>
      <c r="F25" s="6"/>
      <c r="G25" s="8"/>
      <c r="H25" s="8"/>
      <c r="I25" s="8"/>
      <c r="J25" s="8"/>
      <c r="K25" s="8"/>
      <c r="L25" s="8"/>
      <c r="M25" s="8"/>
      <c r="N25" s="8"/>
      <c r="O25" s="8"/>
    </row>
    <row r="26" spans="1:17" customFormat="1" ht="18.75" x14ac:dyDescent="0.3">
      <c r="B26" s="4" t="s">
        <v>6</v>
      </c>
      <c r="C26" s="6"/>
      <c r="D26" s="6"/>
      <c r="E26" s="6"/>
      <c r="F26" s="6"/>
      <c r="G26" s="8"/>
      <c r="H26" s="9"/>
      <c r="I26" s="9"/>
      <c r="J26" s="9"/>
      <c r="K26" s="9"/>
      <c r="L26" s="9"/>
      <c r="M26" s="9"/>
      <c r="N26" s="9"/>
      <c r="O26" s="9"/>
    </row>
    <row r="27" spans="1:17" customFormat="1" ht="33.75" customHeight="1" x14ac:dyDescent="0.25">
      <c r="B27" s="4" t="s">
        <v>7</v>
      </c>
      <c r="C27" s="6"/>
      <c r="D27" s="6"/>
      <c r="E27" s="6"/>
      <c r="F27" s="6"/>
      <c r="G27" s="8"/>
      <c r="H27" s="40"/>
      <c r="I27" s="40"/>
      <c r="J27" s="40"/>
      <c r="K27" s="40"/>
      <c r="L27" s="40"/>
      <c r="M27" s="40"/>
      <c r="N27" s="40" t="s">
        <v>8</v>
      </c>
      <c r="O27" s="40"/>
    </row>
    <row r="28" spans="1:17" customFormat="1" ht="33.75" customHeight="1" x14ac:dyDescent="0.25">
      <c r="B28" s="41" t="s">
        <v>9</v>
      </c>
      <c r="C28" s="41"/>
      <c r="D28" s="41"/>
      <c r="E28" s="41"/>
      <c r="F28" s="41"/>
      <c r="G28" s="8"/>
      <c r="H28" s="8"/>
      <c r="I28" s="8"/>
      <c r="J28" s="8"/>
      <c r="K28" s="8"/>
      <c r="L28" s="8"/>
      <c r="M28" s="8"/>
      <c r="N28" s="40" t="s">
        <v>10</v>
      </c>
      <c r="O28" s="40"/>
    </row>
    <row r="29" spans="1:17" customFormat="1" ht="36.75" customHeight="1" x14ac:dyDescent="0.25">
      <c r="B29" s="41" t="s">
        <v>11</v>
      </c>
      <c r="C29" s="41"/>
      <c r="D29" s="41"/>
      <c r="E29" s="41"/>
      <c r="F29" s="4"/>
      <c r="G29" s="5"/>
      <c r="H29" s="40"/>
      <c r="I29" s="40"/>
      <c r="J29" s="40"/>
      <c r="K29" s="40"/>
      <c r="L29" s="40"/>
      <c r="M29" s="40"/>
      <c r="N29" s="40" t="s">
        <v>12</v>
      </c>
      <c r="O29" s="40"/>
    </row>
    <row r="30" spans="1:17" customFormat="1" ht="42" customHeight="1" x14ac:dyDescent="0.25">
      <c r="B30" s="41" t="s">
        <v>13</v>
      </c>
      <c r="C30" s="41"/>
      <c r="D30" s="41"/>
      <c r="E30" s="41"/>
      <c r="F30" s="41"/>
      <c r="G30" s="4"/>
      <c r="H30" s="40"/>
      <c r="I30" s="40"/>
      <c r="J30" s="40"/>
      <c r="K30" s="40"/>
      <c r="L30" s="40"/>
      <c r="M30" s="40"/>
      <c r="N30" s="40" t="s">
        <v>14</v>
      </c>
      <c r="O30" s="40"/>
    </row>
    <row r="31" spans="1:17" customFormat="1" ht="33.75" customHeight="1" x14ac:dyDescent="0.25">
      <c r="B31" s="41" t="s">
        <v>15</v>
      </c>
      <c r="C31" s="41"/>
      <c r="D31" s="41"/>
      <c r="E31" s="41"/>
      <c r="F31" s="41"/>
      <c r="G31" s="4"/>
      <c r="H31" s="40"/>
      <c r="I31" s="40"/>
      <c r="J31" s="40"/>
      <c r="K31" s="40"/>
      <c r="L31" s="40"/>
      <c r="M31" s="40"/>
      <c r="N31" s="40" t="s">
        <v>16</v>
      </c>
      <c r="O31" s="40"/>
    </row>
    <row r="32" spans="1:17" customFormat="1" ht="44.25" customHeight="1" x14ac:dyDescent="0.25">
      <c r="B32" s="41" t="s">
        <v>17</v>
      </c>
      <c r="C32" s="41"/>
      <c r="D32" s="41"/>
      <c r="E32" s="41"/>
      <c r="F32" s="4"/>
      <c r="G32" s="8"/>
      <c r="H32" s="40"/>
      <c r="I32" s="40"/>
      <c r="J32" s="40"/>
      <c r="K32" s="40"/>
      <c r="L32" s="40"/>
      <c r="M32" s="40"/>
      <c r="N32" s="40" t="s">
        <v>18</v>
      </c>
      <c r="O32" s="40"/>
    </row>
  </sheetData>
  <mergeCells count="32">
    <mergeCell ref="B1:I4"/>
    <mergeCell ref="B32:E32"/>
    <mergeCell ref="H32:I32"/>
    <mergeCell ref="J32:K32"/>
    <mergeCell ref="L32:M32"/>
    <mergeCell ref="B30:F30"/>
    <mergeCell ref="H30:I30"/>
    <mergeCell ref="J30:K30"/>
    <mergeCell ref="L30:M30"/>
    <mergeCell ref="B24:E24"/>
    <mergeCell ref="N32:O32"/>
    <mergeCell ref="B31:F31"/>
    <mergeCell ref="H31:I31"/>
    <mergeCell ref="J31:K31"/>
    <mergeCell ref="L31:M31"/>
    <mergeCell ref="N31:O31"/>
    <mergeCell ref="N30:O30"/>
    <mergeCell ref="B28:F28"/>
    <mergeCell ref="N28:O28"/>
    <mergeCell ref="B29:E29"/>
    <mergeCell ref="H29:I29"/>
    <mergeCell ref="J29:K29"/>
    <mergeCell ref="L29:M29"/>
    <mergeCell ref="N29:O29"/>
    <mergeCell ref="N24:O24"/>
    <mergeCell ref="H27:I27"/>
    <mergeCell ref="J27:K27"/>
    <mergeCell ref="L27:M27"/>
    <mergeCell ref="N27:O27"/>
    <mergeCell ref="H24:I24"/>
    <mergeCell ref="J24:K24"/>
    <mergeCell ref="L24:M24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2023-07-31T13:10:40Z</dcterms:modified>
</cp:coreProperties>
</file>