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FLASH DRIVE\Відкриті торги 2023 з особливостями\2220 реагенти\Реагенти Генетика  платні ДОДАТКОВО 3 242 463.50 ДОВІДКА № 37\"/>
    </mc:Choice>
  </mc:AlternateContent>
  <xr:revisionPtr revIDLastSave="0" documentId="13_ncr:1_{914AFE45-64BF-4917-BD39-B293F7259A0F}" xr6:coauthVersionLast="36" xr6:coauthVersionMax="47" xr10:uidLastSave="{00000000-0000-0000-0000-000000000000}"/>
  <bookViews>
    <workbookView xWindow="-120" yWindow="-120" windowWidth="29040" windowHeight="15840" xr2:uid="{00000000-000D-0000-FFFF-FFFF00000000}"/>
  </bookViews>
  <sheets>
    <sheet name="Аркуш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1" l="1"/>
  <c r="K49" i="1"/>
  <c r="I49" i="1"/>
  <c r="L48" i="1"/>
  <c r="K48" i="1"/>
  <c r="I48" i="1"/>
  <c r="L47" i="1"/>
  <c r="K47" i="1"/>
  <c r="I47" i="1"/>
  <c r="L46" i="1"/>
  <c r="K46" i="1"/>
  <c r="I46" i="1"/>
  <c r="L45" i="1"/>
  <c r="K45" i="1"/>
  <c r="I45" i="1"/>
  <c r="L44" i="1"/>
  <c r="K44" i="1"/>
  <c r="I44" i="1"/>
  <c r="L43" i="1"/>
  <c r="K43" i="1"/>
  <c r="M43" i="1" s="1"/>
  <c r="I43" i="1"/>
  <c r="L42" i="1"/>
  <c r="K42" i="1"/>
  <c r="I42" i="1"/>
  <c r="L41" i="1"/>
  <c r="K41" i="1"/>
  <c r="I41" i="1"/>
  <c r="L40" i="1"/>
  <c r="K40" i="1"/>
  <c r="I40" i="1"/>
  <c r="L39" i="1"/>
  <c r="K39" i="1"/>
  <c r="I39" i="1"/>
  <c r="L38" i="1"/>
  <c r="K38" i="1"/>
  <c r="I38" i="1"/>
  <c r="L37" i="1"/>
  <c r="K37" i="1"/>
  <c r="I37" i="1"/>
  <c r="L36" i="1"/>
  <c r="K36" i="1"/>
  <c r="I36" i="1"/>
  <c r="L35" i="1"/>
  <c r="K35" i="1"/>
  <c r="I35" i="1"/>
  <c r="L34" i="1"/>
  <c r="K34" i="1"/>
  <c r="I34" i="1"/>
  <c r="L33" i="1"/>
  <c r="K33" i="1"/>
  <c r="I33" i="1"/>
  <c r="L32" i="1"/>
  <c r="K32" i="1"/>
  <c r="I32" i="1"/>
  <c r="L31" i="1"/>
  <c r="K31" i="1"/>
  <c r="I31" i="1"/>
  <c r="L30" i="1"/>
  <c r="K30" i="1"/>
  <c r="I30" i="1"/>
  <c r="L29" i="1"/>
  <c r="K29" i="1"/>
  <c r="I29" i="1"/>
  <c r="L28" i="1"/>
  <c r="K28" i="1"/>
  <c r="I28" i="1"/>
  <c r="L27" i="1"/>
  <c r="K27" i="1"/>
  <c r="I27" i="1"/>
  <c r="L26" i="1"/>
  <c r="K26" i="1"/>
  <c r="I26" i="1"/>
  <c r="L25" i="1"/>
  <c r="K25" i="1"/>
  <c r="M25" i="1" s="1"/>
  <c r="I25" i="1"/>
  <c r="L24" i="1"/>
  <c r="K24" i="1"/>
  <c r="I24" i="1"/>
  <c r="L23" i="1"/>
  <c r="K23" i="1"/>
  <c r="I23" i="1"/>
  <c r="L22" i="1"/>
  <c r="K22" i="1"/>
  <c r="I22" i="1"/>
  <c r="L21" i="1"/>
  <c r="K21" i="1"/>
  <c r="I21" i="1"/>
  <c r="L20" i="1"/>
  <c r="K20" i="1"/>
  <c r="I20" i="1"/>
  <c r="L19" i="1"/>
  <c r="K19" i="1"/>
  <c r="I19" i="1"/>
  <c r="L18" i="1"/>
  <c r="K18" i="1"/>
  <c r="I18" i="1"/>
  <c r="L17" i="1"/>
  <c r="K17" i="1"/>
  <c r="I17" i="1"/>
  <c r="L16" i="1"/>
  <c r="K16" i="1"/>
  <c r="I16" i="1"/>
  <c r="L15" i="1"/>
  <c r="K15" i="1"/>
  <c r="I15" i="1"/>
  <c r="L14" i="1"/>
  <c r="K14" i="1"/>
  <c r="I14" i="1"/>
  <c r="L13" i="1"/>
  <c r="K13" i="1"/>
  <c r="I13" i="1"/>
  <c r="L12" i="1"/>
  <c r="K12" i="1"/>
  <c r="I12" i="1"/>
  <c r="L11" i="1"/>
  <c r="K11" i="1"/>
  <c r="I11" i="1"/>
  <c r="L10" i="1"/>
  <c r="K10" i="1"/>
  <c r="I10" i="1"/>
  <c r="L9" i="1"/>
  <c r="K9" i="1"/>
  <c r="I9" i="1"/>
  <c r="L8" i="1"/>
  <c r="K8" i="1"/>
  <c r="I8" i="1"/>
  <c r="L7" i="1"/>
  <c r="K7" i="1"/>
  <c r="I7" i="1"/>
  <c r="M7" i="1" s="1"/>
  <c r="L6" i="1"/>
  <c r="K6" i="1"/>
  <c r="I6" i="1"/>
  <c r="L5" i="1"/>
  <c r="K5" i="1"/>
  <c r="I5" i="1"/>
  <c r="M10" i="1" l="1"/>
  <c r="M16" i="1"/>
  <c r="M34" i="1"/>
  <c r="M28" i="1"/>
  <c r="M36" i="1"/>
  <c r="M40" i="1"/>
  <c r="M9" i="1"/>
  <c r="M13" i="1"/>
  <c r="M46" i="1"/>
  <c r="M27" i="1"/>
  <c r="M31" i="1"/>
  <c r="M19" i="1"/>
  <c r="M37" i="1"/>
  <c r="M18" i="1"/>
  <c r="M22" i="1"/>
  <c r="M45" i="1"/>
  <c r="M49" i="1"/>
  <c r="M11" i="1"/>
  <c r="M20" i="1"/>
  <c r="M29" i="1"/>
  <c r="M38" i="1"/>
  <c r="M47" i="1"/>
  <c r="M6" i="1"/>
  <c r="M15" i="1"/>
  <c r="M24" i="1"/>
  <c r="M33" i="1"/>
  <c r="M42" i="1"/>
  <c r="M8" i="1"/>
  <c r="M17" i="1"/>
  <c r="M26" i="1"/>
  <c r="M35" i="1"/>
  <c r="M44" i="1"/>
  <c r="I50" i="1"/>
  <c r="M12" i="1"/>
  <c r="M21" i="1"/>
  <c r="M30" i="1"/>
  <c r="M39" i="1"/>
  <c r="M48" i="1"/>
  <c r="M5" i="1"/>
  <c r="M14" i="1"/>
  <c r="M23" i="1"/>
  <c r="M32" i="1"/>
  <c r="M41" i="1"/>
  <c r="K50" i="1"/>
  <c r="M50" i="1" l="1"/>
</calcChain>
</file>

<file path=xl/sharedStrings.xml><?xml version="1.0" encoding="utf-8"?>
<sst xmlns="http://schemas.openxmlformats.org/spreadsheetml/2006/main" count="257" uniqueCount="145">
  <si>
    <t xml:space="preserve">ІНФОРМАЦІЯ
про необхідні технічні, якісні та кількісні характеристики предмету закупівлі лікарські засоби різні - ДК 021:2015:33690000-3: (Лікарські засоби різні)    </t>
  </si>
  <si>
    <t>№ п/</t>
  </si>
  <si>
    <t>МТВ</t>
  </si>
  <si>
    <t>Форма випуску</t>
  </si>
  <si>
    <t>Ціна 1 (за од. грн)</t>
  </si>
  <si>
    <t>Ціна 2 (за од. грн)</t>
  </si>
  <si>
    <t>60091 - ПЛР-майстер-мікс амліфікаціонний реагент ІВД, набір</t>
  </si>
  <si>
    <t>набір</t>
  </si>
  <si>
    <t>52521 - Екстракція/ізоляція нуклеїнових кислот, набір IVD</t>
  </si>
  <si>
    <t>флакон</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</si>
  <si>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</si>
  <si>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</si>
  <si>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</si>
  <si>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</si>
  <si>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</si>
  <si>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Заст. Генерального директора з економічних питань</t>
  </si>
  <si>
    <t>Наталія МИРУТА</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</si>
  <si>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</si>
  <si>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</si>
  <si>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</si>
  <si>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</si>
  <si>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</si>
  <si>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</si>
  <si>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</si>
  <si>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</si>
  <si>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Найменування товару або еквівалент</t>
  </si>
  <si>
    <t>Код НК 024:2023</t>
  </si>
  <si>
    <t>Од. вим</t>
  </si>
  <si>
    <t>Кінцева потреба</t>
  </si>
  <si>
    <t>Вартість 1 (грн.)</t>
  </si>
  <si>
    <t>Вартість 2 (грн.)</t>
  </si>
  <si>
    <t>Ціна сер (за од. грн)</t>
  </si>
  <si>
    <t>Вартість сер (грн.)</t>
  </si>
  <si>
    <t>Набір для генотипування та моніторингу KMRassay qPCR Buffer &amp; Enzyme</t>
  </si>
  <si>
    <t xml:space="preserve">Набір реагентів повинен бути призначений для проведення кількісного ПЛР у режимі реального часу 
Набір реагентів повинен бути сумісним з набором для типування та детекціїхимеризмуKMRtype та набором для моніторингу химеризмуKMRtrack 
Набір реактивів повинен мати сертифікацію CE-IVD, бути призначений до застосування в клінічній діагностиці як медичний засіб. </t>
  </si>
  <si>
    <t>62623- Реагент для ампліфікації нуклеїнових кислот IVD (діагностика in vitro)</t>
  </si>
  <si>
    <t>Набір для моніторингу KMRtrack, 48 реакцій</t>
  </si>
  <si>
    <t>Набір реактивів повинен мати сертифікацію CE-IVD, бути призначений до застосування в клінічній діагностиці як медичний засіб. Набір реактивів повинен мати можливість генетичного моніторингу хімеризму по не менш ніж як по 39 генетичних маркерах. Набір реактивів повинен бути сумісним з сучасними системами для ПЛР у реальному часі з термоблоком 96 лункового формату: BioRad CFX96tm, v1.6/3.0/3.1.</t>
  </si>
  <si>
    <t>Повний набір для HLA генотипування KMRtype (24 реакції)</t>
  </si>
  <si>
    <t>Набір реактивів повинен мати сертифікацію CE-IVD, бути призначений до застосування в клінічній діагностиці як медичний засіб. 
Набір реактивів повинен бути заснований на використанні методу кількісної ПЛР у реальному часі
Набір реактивів повинен у своєму складі мати всі компоненти для проведення генотипування по маркерах хімеризму
Набір реактивів повинен мати можливість генотипування по не менш ніж як по 39 генетичних маркерах 
Набір реактивів повинен бути сумісним з сучасними системами для ПЛР у реальному часі з термоблоком 96 лункового формату: AB7500, QuantStudio 5, QuantStudio Dx, BioRad CFX96 Dx</t>
  </si>
  <si>
    <t>Праймери для моніторинга, KMRtrack®</t>
  </si>
  <si>
    <t xml:space="preserve">Реагент повинен бути призначений для проведення кількісного ПЛР у режимі реального часу
Реагент повинен бути сумісним з набором для типування та детекції химеризму KMRtype та набором для моніторингу химеризму KMRtrack
Реагент повинен мати сертифікацію CE-IVD, бути призначений до застосування в клінічній діагностиці як медичний засіб.
</t>
  </si>
  <si>
    <t>Набір High Capacity cDNA Reverce Transcription kit</t>
  </si>
  <si>
    <t>Набір для зворотної транскрипції cDNA. Концентрація повинна бути 50 Од/мкл. Розраховано для проведення не менше 1000 реакцій.</t>
  </si>
  <si>
    <t>60090 - Зворотній транскриптаза реагент ІВД, набір</t>
  </si>
  <si>
    <t>Реагент RNase Inhibitor</t>
  </si>
  <si>
    <t>Інгібітор РНКази (інгібітор рибонуклеази) є рекомбінантним ферментом з молекулярною масою 50 кДа, що використовується для інгібування активності РНКази. Концентрація повинна бути 50 мМ.</t>
  </si>
  <si>
    <t xml:space="preserve">Набір TagMan Universal PCR Master Mix, 5 мл </t>
  </si>
  <si>
    <t>Набір призначений для проведення ПЛР у реальному часі. Повинен бути валідований для використання із TaqMan assays. Повинен містити у своєму складі пасивний референсний барвник ROX.</t>
  </si>
  <si>
    <t>NucleoSpin Blood, Mini kit for DNA from blood</t>
  </si>
  <si>
    <t xml:space="preserve">Набір повинен бути призначений для виділення та очищення геномної ДНК людини зі зразків цільної крові (свіжої чи замороженої, обробленої цитратом, EDTA або гепарином), лейкоцитарної маси, сироватки, плазми тощо.
Формат: центрифужні колонки з сілікомембраною
Об'єм зразка: до 200 мкл
Вихід ДНК: 4-6 мкг
Розмір фрагментів: від 200 до 50 000 п.н.
Коефіцієнт очищення A260/A280: 1.6–1.9
Об'єм елюату: 60–200 мкл
Набір повинен бути розрахований на 250 зразків.
</t>
  </si>
  <si>
    <t>52521 - Екстракція/ ізоляція нуклеїнових кислот, набір IVD</t>
  </si>
  <si>
    <t>Набір д/виділення РНК з цільної або обробленої крові NucleoSpin RNA Вlood</t>
  </si>
  <si>
    <t xml:space="preserve">Набір повинен бути призначений для виділення та очищення загальної РНК людини зі зразків цільної крові (свіжої чи замороженої, обробленої цитратом, EDTA або гепарином.
• Формат: центрифужні колонки з сілікомембраною
• Об'єм зразка: до 200-400 мкл
• Вихід РНК: до 7 мкг
• Розмір фрагментів: від 200 п.н.
• Коефіцієнт очищення A260/A280: 1.9–2.1
• Об'єм елюату: 40–120 мкл
Типове застосування виділеної РНК: ферментативні реакції, біочипи, секвенування РНК, ЗТ-ПЛР, Нозерн-блот
</t>
  </si>
  <si>
    <t>Плашки MicroAmp™ Optical 96-Well Reaction Plate</t>
  </si>
  <si>
    <t>Планшети повинні бути оптичними, придатними для використання у полімеразній ланцюговій реакції. Планшети повинні мати 96 лунок, бути виготовлені з прозорого поліпропілену, вільні від РНК-аз та ДНК-аз, апірогенні, бути стійкими до впливу температур. Фасування - 10 шт/уп</t>
  </si>
  <si>
    <t>561296
Мікропланшет ІВД</t>
  </si>
  <si>
    <t>Набір MicroAmp™ Optical 8-Tube Strip with Attached Optical Caps</t>
  </si>
  <si>
    <t>Стриповані ємності із кришками призначені для використання у полімеразній ланцюговій реакції. Ємності мають бути оптичні, виготовлені з прозорого поліпропілену, вільні від РНК-аз та ДНК-аз, апірогенні та стійкі до впливу температур. Ємності із кришками мають налічувати по 8 штук у стрипі, всього 125 стрипів.  Об’єм ємності має складати 0,2 мл</t>
  </si>
  <si>
    <t>Набір BioLite™ Cell Culture Treated Flasks.</t>
  </si>
  <si>
    <t>Фласки, оброблені для культури клітин. Кількість в кейсі не менше 200 шт. Кількість в упаковці не менше 5 шт. Повинні бути стерильні.  Площа культури  повинна бути 25 см2. Об’єм повинен бути 7 мл.</t>
  </si>
  <si>
    <t>35413, Загальна лабораторна тара, багаторазового використання</t>
  </si>
  <si>
    <t xml:space="preserve">Набiр RPMI MEDIUM 1640 (CE) </t>
  </si>
  <si>
    <t>Середовище підходить для різних клітин ссавців. Містить відновлюючий агент глутатіон, високі концентрації вітамінів, біотин, вітамін B 12. Крім того, у дуже високих концентраціях присутні вітаміни інозитол та холін. Середовище  не містить білків, ліпідів або факторів зростання. Концентрація повинна бути 1X. Об'єм повинен бути 100 мл. Стерильне.</t>
  </si>
  <si>
    <t>58567 
Живильне середовище для клітин ІВД</t>
  </si>
  <si>
    <t>Gibco™ MarrowMAX™ Bone Marrow Medium</t>
  </si>
  <si>
    <t>Середовище розробленим для короткочасного культивування клітин кісткового мозку та інших гемопоетичних клітин для цитогенетичних досліджень та діагностичних процедур in vitro .
Концентрація повинна бути 1X.Стерильно-фільтроване. Об’єм повинен бути 500 мл.</t>
  </si>
  <si>
    <t>Розчин 200 mM L-Glutamine, 100 мл</t>
  </si>
  <si>
    <t>Амінокислота, необхідна для росту клітинної культури (суспензійна клітинна культура, адгезивна клітинна культура). Повинна бути без фенолового червоного. Концентрація повинна бути 100X. Об'єм повинен бути 100 мл. Стерильно-фільтрований.</t>
  </si>
  <si>
    <t>33354 
Додаток для культурного середовища</t>
  </si>
  <si>
    <t>Набiр ANTIBIOTIC ANTIMYCOTIC</t>
  </si>
  <si>
    <t>Антибіотик-антимікотик використовується для запобігання бактеріального та грибкового зараження. Цей розчин повинен містити 10 000 одиниць/мл пеніциліну, 10 000 мкг/мл стрептоміцину та 25 мкг/мл амфотерицину. Концентрація повинна бути 100X. Об'єм повинен бути 100 мл. Стерильно-фільтрований.</t>
  </si>
  <si>
    <t>Набор GURR BUFFER TABLETS</t>
  </si>
  <si>
    <t>Таблетки для приготування фосфатного буферу рН 6,8 (1 таблетка на 100 мл дистильованої води). Кількість повинна бути 50 таблеток.</t>
  </si>
  <si>
    <t>42693 Буферний розчин з фіксованим рН ІVD</t>
  </si>
  <si>
    <t xml:space="preserve">Раствор KaryoMAX Colcemid in HBSS </t>
  </si>
  <si>
    <t>Розчин з концентрацією 10 мкг/мл, приготованим у збалансованому сольовому розчині Хенкса (HBSS). Colcemid запобігає утворенню веретена поділу під час мітозу, затримуючи клітини метафазу, щоб можна було розділити хромосоми для цитогенетичних досліджень та діагностичних процедур in vitro . Об'єм 10 мл. Стерильно-фільтрований.</t>
  </si>
  <si>
    <t>32917 
Розчин / порошок колхіцину</t>
  </si>
  <si>
    <t>Розчин TRYPSIN SOLN 0.25% (1:250)(1X)</t>
  </si>
  <si>
    <t>Розчин використовується для дисоціації клітин під час звичайного пасування клітинних культур та дисоціації первинної тканини. Концентрація повинна бути 1X. Об'єм повинен бути 100 мл. Стерильно-фільтрований.</t>
  </si>
  <si>
    <t>52739 
Трипсин IVD імуногематологічний реагент</t>
  </si>
  <si>
    <t>Раствор KMAX GIEMSA STAIN</t>
  </si>
  <si>
    <t>Розчин використовується для G-бендингу хромосом для цитогенетичного аналізу. Об'єм повинен бути 100 мл. Стерильно-фільтрований.</t>
  </si>
  <si>
    <t>44946 
Барвник Гімза</t>
  </si>
  <si>
    <t>Полімер POP-7™ for 3500 Dx/3500xL Dx Genetic Analyzers</t>
  </si>
  <si>
    <t xml:space="preserve">Полімер має бути призначений для використання на генетичному аналізаторі 3500 Dx/3500xL Dx
Полімер має забезпечувати поведення 384 реакцій
Полімер придатний до використання із капілярними збірками 50 см та  36 см.
</t>
  </si>
  <si>
    <t>62173
Секвенування нуклеїнових кислот набір реагентів ІВД</t>
  </si>
  <si>
    <t>Контейнер з анодним буфером  3500 Dx series</t>
  </si>
  <si>
    <t>Контейнер із анодним буфером призначений для забезпечення роботи анодного електрода 8 або 24-капілярного генетичного аналізатора 3500 Dx/3500xL Dx. Повинен містити 1-кратний робочий розчин анодного буфера, готовий до використання. Фасування 4 шт/уп</t>
  </si>
  <si>
    <t>62225 —
Місткість для
лабораторного
аналізатора IVD
(діагностика in vitro)</t>
  </si>
  <si>
    <t>Контейнер з катодним буфером  3500 Dx series</t>
  </si>
  <si>
    <t>Контейнер з катодним буфером призначений для використання із генетичним аналізатором 3500 Dx/3500xL Dx. Контейнер має складатить із двох відокремлених відділів, що містять катодний буфер та буфер для промивання залишків полімеру. Контейнер має містити готовий до використання буфер для для проведення секвенування за Сенгером та фрагментного аналізу. Фасування 4 шт /уп</t>
  </si>
  <si>
    <t xml:space="preserve">Добавка Insulin-Transferrin-Selenium (ITS -G) </t>
  </si>
  <si>
    <t>Реагнет використовується як добавка до основного середовища для зменшення кількості фетальної бичачої сироватки (FBS), необхідної для культивування клітин. Концентрація повинна бути 100X. Об'єм повинен бути 10 мл. Стерильно-фільтрований.</t>
  </si>
  <si>
    <t>Реагент PBS, pH 7.2</t>
  </si>
  <si>
    <t>Збалансований сольовий розчин, який використовується для різноманітних клітинних культур, промивання клітин перед дисоціацією, транспортування клітин або зразків тканин, розведення клітин для підрахунку та приготування реагентів. PBS розроблено без кальцію та магнію для змивання хелаторів із культури перед дисоціацією клітин. Без пірувату натрію та фенолового червоного. Розведення 1Х, рН 7,2. Осмоляльність 280-320мОсм/кг. Стерильний. Фасування - флакон 500 мл.</t>
  </si>
  <si>
    <t>59119 - Фосфатний буфер/буфер Соренсон, розчин IVD (діагностика in vitro )</t>
  </si>
  <si>
    <t>Реагент Fetal Bovine Serum, qualified, One Shot™ format</t>
  </si>
  <si>
    <t>Ембріональна сироватка бика, кваліфікована, формат One Shot™.
Об’єм реактиву: 50 мл 
Реагент Fetal Bovine Serum, qualified, One Shot має пройти попередню стерильну фільтрацію на виробництві.
Концентрація ендотоксинів &lt; 10 EU/mL або краще
Концентрація гемоглобіну &lt; 25 мг/дл або краще
Категорія реагенту: Преміум (безпечний)</t>
  </si>
  <si>
    <t>62707 Базовий компонент живильного середовища IVD (діагностика in vitro )</t>
  </si>
  <si>
    <t>Середовище PB-MAX Karyotyping</t>
  </si>
  <si>
    <t>Середовище для каріотипування, для короткочасного культивування лімфоцитів периферичної крові, для цитогенетичних досліджень та діагностичних процедур in vitro . Концентрація повинна бути 1X. Об'єм повинен бути 500 мл. Стерильне.</t>
  </si>
  <si>
    <t>58567
 Живильне середовище для клітин ІВД</t>
  </si>
  <si>
    <t>Розчин Phytohemagglutinin, M form (PHA-M)</t>
  </si>
  <si>
    <t xml:space="preserve">Розчин повинен бути призначений для стимуляції процесу ділення лімфоцитів. 
Розчин повинен бути речовиною з сирого екстракту червоної квасолі, що здатний індукувати бластогенез у пробірці у різних мононуклеарних клітин ссавців.
Кожна партія має бути протестована при використанні лімфоцитів периферичної крові від дорослого донора та культивованаь на протязі 72 годин у середовищі RPMI 1640, що доповнена фетальною  бичачою сивороткою, гепарином, антибіотиками  та L-глутаміну. Фасування - флакон 10 мл
</t>
  </si>
  <si>
    <t>Флуоресцентний контр-барвник для препаратів DAPI Counterstain</t>
  </si>
  <si>
    <t>Флуоресцентний контр-барвник для препаратів використовується як контр-фарба для хромосом.  Він використовується на етапі фарбування при виконанні флюоресцентної  гібридизації in situ (FISH) на інтерфазних ядрах і метафазних хромосомах. Концентрація повинна бути 0,1 мкг/мл. Фасування повинно бути 1,0 мл</t>
  </si>
  <si>
    <t>62512 - Рішення DAPI ІВД</t>
  </si>
  <si>
    <t>ДНК-зонди для флуоресцентної гібридизації in situ (FISH): RB1 (13q14)/RCAN1 (21q22), SE X (DXZ1) / SE Y (DYZ3) / SE 18(D18Z1), Green/Red/Blue</t>
  </si>
  <si>
    <t>Набір ДНК-зондів, призначений для діагностики патологій на амніоцитах. ДНК-зонди 5 хромосомні з прямим міченням флуорофорами, 30 тестів. Двоколірний зонд RB1 (13q14)/RCAN1 (21q22) FISH розроблений для виявлення подвоєння  хромосом 21 і 13.  Спеціальний зонд FISH для SE X (DXZ1) / SE Y (DYZ3) / SE 18 (D18Z1) розроблено як триколірниий зонд для виявлення збільшення або втрати хромосоми X, Y та/або 18. Зонди призначені для використання в напівкількісному аналізі флуоресцентної гібридизації in situ (FISH). Зонди за технологією REPEAT-FREE, відповідно не містять Cot-1 DNA та спрямовані на дослідження 5 хромосом у амніотичній рідині</t>
  </si>
  <si>
    <t xml:space="preserve">30623
Набір реагентів для визначення гібридизації нуклеїнових кислот IVD (діагностика in vitro )
</t>
  </si>
  <si>
    <t>ДНК-зонди для флуоресцентної гібридизації in situ (FISH): KMT2A(11q23) Break, Green/Red</t>
  </si>
  <si>
    <t xml:space="preserve">Готовий до використання двоколірний ДНК-зонд, призначений для виявлення транслокацій за участю ділянки гена KMT2A на 11q23 в метафазних/інтерфазних ядрах. Зонди розроблені за технологією REPEAT-FREE, відповідно не містять Cot-1 DNA. Температура зберігання 2-8 градусів, з’єднання відбувається на:
 - дистальній області гену KMT2A мітиться червоним;
 - проксимальній області гену KMT2A мітиться зеленим. 
</t>
  </si>
  <si>
    <t xml:space="preserve">ДНК-зонди для флуоресцентної гібридизації in situ (FISH): 7q- (7q22; 7q36) / SE7 Triple-Color Green/Red/Blue </t>
  </si>
  <si>
    <t xml:space="preserve">Готовий до використання триколірний ДНК-зонд, призначений для виявлення 7q-специфічний зонд FISH оптимізований для визначення кількості копій 7q у 7q22 та 7q36 одночасно в потрійному кольоровому аналізі. Зонди розроблені за технологією REPEAT-FREE, відповідно не містять Cot-1 DNA. Температура зберігання 2-8 градусів, з’єднання відбувається на:
 - області 7q- (7q36) мітиться червоним;
 - області 7q- (7q22) мітиться зеленим;
- сателітний зонд SE 7 включено для полегшення ідентифікації хромосом, мітиться синім.
</t>
  </si>
  <si>
    <t>ДНК-зонди для флуоресцентної гібридизації in situ (FISH): PML/RARA t(15;17) Fusion, Green/Red</t>
  </si>
  <si>
    <t xml:space="preserve">Готовий до використання двоколірний ДНК-зонд, призначений для виявлення реципрокної транслокації t(15;17)(q24;q21) у двоколірному аналізі подвійного злиття на метафазних/інтерфазних мазках крові та клітин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RARA (17q21), мітиться червоним;
 - області PML (15q24),  мітиться зеленим;
</t>
  </si>
  <si>
    <t>ДНК-зонди для флуоресцентної гібридизації in situ (FISH): RUNX1/RUNX1T1 t(8;21) Fusion, Green/Red</t>
  </si>
  <si>
    <t xml:space="preserve">Готовий до використання двоколірний ДНК-зонд, призначений для виявлення реципрокної транслокації t(8;21)(q21;q22) у двоколірному аналізі подвійного злиття на метафазних/інтерфазних мазках крові та клітин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RUNX1T1 (8q21), мітиться червоним;
 - області RUNX1 (21q22), мітиться зеленим
</t>
  </si>
  <si>
    <t>ДНК-зонди для флуоресцентної гібридизації in situ (FISH): TP53 (17p13) / SE 17, Green/Red</t>
  </si>
  <si>
    <t xml:space="preserve">Готовий до використання двоколірний ДНК-зонд, призначений для визначення кількості копій TP53 область гена в 17p13. Зонд підрахунку сателітів хромосоми 17 (SE 17) на D17Z1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TP53 (17p13), мітиться зеленим;
 - сателітний зонд SE 17 включено для полегшення ідентифікації хромосом, мітиться червоним.
</t>
  </si>
  <si>
    <t>ДНК-зонди для флуоресцентної гібридизації in situ (FISH):  MYCN (2p24) / AFF3 (2q11), Green/Red</t>
  </si>
  <si>
    <t xml:space="preserve">Готовий до використання двоколірний ДНК-зонд, призначений для визначення кількості копій області гена MYCN в області 2p24. Зонд FISH області гена AFF3 на 2q11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MYCN (2p24), мітиться червоним;
 - області AFF3 (2q11) включено для полегшення ідентифікації хромосом, мітиться синім.
</t>
  </si>
  <si>
    <t>ДНК-зонди для флуоресцентної гібридизації in situ (FISH): SRD(1p36)/SE 1 (1qh), Green/Red</t>
  </si>
  <si>
    <t xml:space="preserve">Готовий до використання двоколірний ДНК-зонд, призначений для визначення кількості копій 1p область гена в 1p36. Зонд підрахунку сателітів хромосоми 1 (SE 1)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SRD (1p36), мітиться червоним.;
 - сателітний зонд SE 1 (1qh) включено для полегшення ідентифікації хромосом, мітиться зеленим
</t>
  </si>
  <si>
    <t>Набір реагентів для пробопідготовки свіжих гістологічних препаратів для флуоресцентної гібридизації in situ (FISH): Tissue Digestion Kit I</t>
  </si>
  <si>
    <t xml:space="preserve">Набір для пробопідготовки, спеціально розроблений для отримання оптимальних результатів на стандартних, залитих у парафін тканинах. 
Склад набору:
- DAPI/Antifade 1 мкг/мл (Контрастний барвник DAPI), обсяг 0,5 мл
- Antifade (Ділюент для контрасного забарвлення), обсяг 0,5 мл
- Розчин пепсину Pepsin solution, , обсяг 5 мл
- 0,4 x SSC / 0,3% Igepal (Буферний розчин для промивки Wash buffer I), обсяг 250 мл
- 2 x SSC / 0,1% Igepal (Буферний розчин для промивки, Wash buffer II), обсяг 2 x 250 мл
- 2 x SSC, обсяг 250 мл
- 0,01 М розчин натрію цитрату (Розчин для попередньої обробки А) , обсяг 250 мл.
</t>
  </si>
  <si>
    <t xml:space="preserve">Клей для фіксації покривних скелець </t>
  </si>
  <si>
    <t>Клей для фіксації покривних скелець.  Фасовка повинна бути не менше 125 грам. Повинен бути призначений для використанні у FISH дослідженні.</t>
  </si>
  <si>
    <t>ДНК-зонди для флуоресцентної гібридизації in situ (FISH): 5q-(5q31; 5q33) / TERT (5p15) Triple-Color, Green/Red/Blue</t>
  </si>
  <si>
    <t xml:space="preserve">Готовий до використання триколірний ДНК-зонд, 5q- (5q31; 5q33) / TERT (5p15) FISH призначений для виявлення кількості копій CDC25C/EGR1 на 5q31 та області гена CSF1R/RPS14 на 5q33. Зонди розроблені за технологією REPEAT-FREE, відповідно не містять Cot-1 DNA. Температура зберігання 2-8 градусів, з’єднання відбувається на:
 - області 5q33 (CSF1R/RPS14) мітиться червоним;
 - області 5q31 (CDC25C/EGR1) мітиться зеленим;
- області TERT (5p15) мітиться синім
</t>
  </si>
  <si>
    <t>ДНК-зонди для флуоресцентної гібридизації in situ (FISH): BCR/ABL1 Triple-Color, Green/Red/Blue</t>
  </si>
  <si>
    <t xml:space="preserve">Готовий до використання триколірний ДНК-зонд BCR/ABL1 FISH оптимізований для виявлення реципрокної транслокації t(9;22)(q34;q11) у аналізі подвійного злиття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ABL1 (9q34) мітиться червоним;
 - проксимальній області BCR (22q11) мітиться синім;
- дистальній області BCR (22q11) мітиться зеленим
</t>
  </si>
  <si>
    <t>ДНК-зонди для флуоресцентної гібридизації in situ (FISH): MECOM Triple-Color, Green/Red/Blue</t>
  </si>
  <si>
    <t xml:space="preserve">Готовий до використання триколірний ДНК-зонд MECOM t(3;3); inv(3) (3q26) Break FISH оптимізований для виявлення інверсії хромосоми 3, що включає область гена MECOM (раніше відома як EVI1) на 3q26 у аналізі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дистальній області MECOM мітиться червоним;
 - проксимальній області MECOM мітиться зеленим;
- дальній дистальній області MECOM мітиться синім
</t>
  </si>
  <si>
    <t>ДНК-зонди для флуоресцентної гібридизації in situ (FISH): CRLF2 (Xp22/Yp11) Break / IGH (14q32) Fusion, Triple-Color</t>
  </si>
  <si>
    <t xml:space="preserve">Готовий до використання триколірний ДНК-зонд CRLF2 (Xp22/Yp11) Break / IGH (14q32) Fusion Triple-Color (TC) FISH оптимізований для виявлення транслокацій за участю гена CRLF2 в регіоні Xp22 і Yp11. Зонд показує розрив між червоним і зеленим у разі транслокації з CRLF2 та IGH залучення. Зонди розроблені за технологією REPEAT-FREE, відповідно не містять Cot-1 DNA. Температура зберігання 2-8 градусів, з’єднання відбувається на:
 - проксимальній області CRLF2 (Xp22/Yp11) мітиться червоним;
 - дистальній області CRLF2 (Xp22/Yp11) мітиться зеленим;
-  області IGH (14q32) мітиться синім
</t>
  </si>
  <si>
    <t xml:space="preserve">ДНК-зонди для флуоресцентної гібридизації in situ (FISH): dic(9;20) Triple-Color  Green/Red/Blue </t>
  </si>
  <si>
    <t xml:space="preserve">Готовий до використання триколірний зонд dic(9;20) FISH оптимізований для виявлення дицентрика (9;20)(p13.2;q11.2) у потрійному кольоровому аналізі метафазних/інтерфазних зразків у мазках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20p11.2 мітиться червоним;
 -  області 20q11.2 мітиться зеленим;
-  області Satellite Enumeration (SE) 9  мітиться синім
</t>
  </si>
  <si>
    <t xml:space="preserve">ДНК-зонди для флуоресцентної гібридизації in situ (FISH):RARA (17q21) Break </t>
  </si>
  <si>
    <t xml:space="preserve">Готовий до використання ДНК зонд RARA (17q21) Break FISH оптимізований для виявлення транслокацій, що включають ділянкугена RARA на 17q21 у двоколірному аналізі. 
Зонди розроблені за технологією REPEAT-FREE, відповідно не містять Cot-1 DNA. Температура зберігання 2-8 градусів, з’єднання відбувається на:
 - дистальній області RARA мітиться червоним;
 -  проксимальній області RARA мітиться зеленим
</t>
  </si>
  <si>
    <t>Всього 1</t>
  </si>
  <si>
    <t>Всього 2</t>
  </si>
  <si>
    <t>Всього сер:</t>
  </si>
  <si>
    <t xml:space="preserve">46233 картридж з реагентом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</si>
</sst>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_-;_-* &quot;-&quot;??_₴_-;_-@_-"/>
    <numFmt numFmtId="166" formatCode="_-* #,##0.00\ [$€-1]_-;\-* #,##0.00\ [$€-1]_-;_-* &quot;-&quot;??\ [$€-1]_-;_-@_-"/>
  </numFmts>
  <fonts count="12" x14ac:knownFonts="1">
    <font>
      <sz val="11"/>
      <color theme="1"/>
      <name val="Calibri"/>
      <family val="2"/>
      <scheme val="minor"/>
    </font>
    <font>
      <b/>
      <sz val="12"/>
      <color theme="1"/>
      <name val="Times New Roman"/>
      <family val="1"/>
      <charset val="204"/>
    </font>
    <font>
      <sz val="12"/>
      <color theme="1"/>
      <name val="Times New Roman"/>
      <family val="1"/>
      <charset val="204"/>
    </font>
    <font>
      <b/>
      <sz val="11"/>
      <color theme="1"/>
      <name val="Times New Roman"/>
      <family val="1"/>
      <charset val="204"/>
    </font>
    <font>
      <b/>
      <sz val="11"/>
      <color rgb="FF000000"/>
      <name val="Times New Roman"/>
      <family val="1"/>
      <charset val="204"/>
    </font>
    <font>
      <b/>
      <sz val="11"/>
      <name val="Times New Roman"/>
      <family val="1"/>
      <charset val="204"/>
    </font>
    <font>
      <sz val="11"/>
      <color theme="1"/>
      <name val="Times New Roman"/>
      <family val="1"/>
      <charset val="204"/>
    </font>
    <font>
      <b/>
      <i/>
      <sz val="11"/>
      <color rgb="FF000000"/>
      <name val="Times New Roman"/>
      <family val="1"/>
      <charset val="204"/>
    </font>
    <font>
      <b/>
      <i/>
      <sz val="11"/>
      <name val="Times New Roman"/>
      <family val="1"/>
      <charset val="204"/>
    </font>
    <font>
      <b/>
      <i/>
      <sz val="11"/>
      <color theme="1"/>
      <name val="Times New Roman"/>
      <family val="1"/>
      <charset val="204"/>
    </font>
    <font>
      <sz val="11"/>
      <color theme="1"/>
      <name val="Times New Roman"/>
      <family val="1"/>
    </font>
    <font>
      <sz val="13"/>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0" xfId="0" applyFont="1" applyAlignment="1">
      <alignment vertical="center"/>
    </xf>
    <xf numFmtId="0" fontId="2" fillId="0" borderId="0" xfId="0" applyFont="1"/>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6" fillId="2"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4" fontId="5" fillId="0" borderId="3" xfId="0" applyNumberFormat="1" applyFont="1" applyBorder="1" applyAlignment="1">
      <alignment horizontal="center" vertical="center" wrapText="1"/>
    </xf>
    <xf numFmtId="4" fontId="5" fillId="0" borderId="3" xfId="0" applyNumberFormat="1" applyFont="1" applyBorder="1" applyAlignment="1">
      <alignment horizontal="center" vertical="top" wrapText="1"/>
    </xf>
    <xf numFmtId="0" fontId="5" fillId="0" borderId="3" xfId="0" applyFont="1" applyBorder="1" applyAlignment="1">
      <alignment horizontal="center" vertical="center" wrapText="1"/>
    </xf>
    <xf numFmtId="0" fontId="3" fillId="0" borderId="2" xfId="0" applyFont="1" applyBorder="1" applyAlignment="1">
      <alignment horizontal="center" vertical="center"/>
    </xf>
    <xf numFmtId="0" fontId="7" fillId="0" borderId="4" xfId="0"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3" xfId="0" applyNumberFormat="1" applyFont="1" applyBorder="1" applyAlignment="1">
      <alignment horizontal="center" vertical="top" wrapText="1"/>
    </xf>
    <xf numFmtId="0" fontId="9" fillId="0" borderId="2" xfId="0" applyFont="1" applyBorder="1" applyAlignment="1">
      <alignment horizontal="center" vertical="center"/>
    </xf>
    <xf numFmtId="0" fontId="6" fillId="2" borderId="2" xfId="0" applyFont="1" applyFill="1" applyBorder="1" applyAlignment="1">
      <alignment horizontal="left" vertical="top" wrapText="1"/>
    </xf>
    <xf numFmtId="165" fontId="6" fillId="2" borderId="2" xfId="0" applyNumberFormat="1" applyFont="1" applyFill="1" applyBorder="1" applyAlignment="1">
      <alignment vertical="center" wrapText="1"/>
    </xf>
    <xf numFmtId="164" fontId="6" fillId="0" borderId="2" xfId="0" applyNumberFormat="1" applyFont="1" applyBorder="1" applyAlignment="1">
      <alignment horizontal="center" vertical="center"/>
    </xf>
    <xf numFmtId="4" fontId="6" fillId="0" borderId="2" xfId="0" applyNumberFormat="1" applyFont="1" applyBorder="1" applyAlignment="1">
      <alignment horizontal="right" vertical="center"/>
    </xf>
    <xf numFmtId="0" fontId="6" fillId="2" borderId="5" xfId="0" applyFont="1" applyFill="1" applyBorder="1" applyAlignment="1">
      <alignment horizontal="left" vertical="center" wrapText="1"/>
    </xf>
    <xf numFmtId="0" fontId="6" fillId="2" borderId="5" xfId="0" applyFont="1" applyFill="1" applyBorder="1" applyAlignment="1">
      <alignment horizontal="left" vertical="top" wrapText="1"/>
    </xf>
    <xf numFmtId="0" fontId="6" fillId="2" borderId="5" xfId="0" applyFont="1" applyFill="1" applyBorder="1" applyAlignment="1">
      <alignment horizontal="center" vertical="center"/>
    </xf>
    <xf numFmtId="165" fontId="6" fillId="0" borderId="2" xfId="0" applyNumberFormat="1" applyFont="1" applyBorder="1" applyAlignment="1">
      <alignment vertical="center"/>
    </xf>
    <xf numFmtId="0" fontId="6" fillId="2" borderId="2" xfId="0" applyFont="1" applyFill="1" applyBorder="1" applyAlignment="1">
      <alignment horizontal="center" vertical="center"/>
    </xf>
    <xf numFmtId="0" fontId="6" fillId="0" borderId="2" xfId="0" applyFont="1" applyBorder="1" applyAlignment="1">
      <alignment horizontal="left" vertical="top" wrapText="1"/>
    </xf>
    <xf numFmtId="0" fontId="6" fillId="0" borderId="2" xfId="0" applyFont="1" applyBorder="1" applyAlignment="1">
      <alignment vertical="top" wrapText="1"/>
    </xf>
    <xf numFmtId="165" fontId="10" fillId="0" borderId="2" xfId="0" applyNumberFormat="1" applyFont="1" applyBorder="1" applyAlignment="1">
      <alignment vertical="center"/>
    </xf>
    <xf numFmtId="49" fontId="6" fillId="2" borderId="2" xfId="0" applyNumberFormat="1" applyFont="1" applyFill="1" applyBorder="1" applyAlignment="1">
      <alignment horizontal="left" vertical="center" wrapText="1"/>
    </xf>
    <xf numFmtId="49" fontId="6" fillId="2" borderId="2" xfId="0" applyNumberFormat="1" applyFont="1" applyFill="1" applyBorder="1" applyAlignment="1">
      <alignment horizontal="left" vertical="top" wrapText="1"/>
    </xf>
    <xf numFmtId="0" fontId="6" fillId="2" borderId="2" xfId="0" applyFont="1" applyFill="1" applyBorder="1" applyAlignment="1">
      <alignment vertical="center" wrapText="1"/>
    </xf>
    <xf numFmtId="0" fontId="6" fillId="2" borderId="2" xfId="0" applyFont="1" applyFill="1" applyBorder="1" applyAlignment="1">
      <alignment vertical="top" wrapText="1"/>
    </xf>
    <xf numFmtId="166" fontId="6" fillId="0" borderId="2" xfId="0" applyNumberFormat="1" applyFont="1" applyBorder="1" applyAlignment="1">
      <alignment horizontal="center" vertical="center"/>
    </xf>
    <xf numFmtId="0" fontId="6" fillId="0" borderId="0" xfId="0" applyFont="1" applyAlignment="1">
      <alignment horizontal="center" vertical="top"/>
    </xf>
    <xf numFmtId="164" fontId="1" fillId="0" borderId="5" xfId="0" applyNumberFormat="1" applyFont="1" applyBorder="1" applyAlignment="1">
      <alignment horizontal="center" vertical="center"/>
    </xf>
    <xf numFmtId="4" fontId="3" fillId="0" borderId="0" xfId="0" applyNumberFormat="1" applyFont="1"/>
    <xf numFmtId="164" fontId="1" fillId="0" borderId="0" xfId="0" applyNumberFormat="1"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top" wrapText="1"/>
    </xf>
    <xf numFmtId="0" fontId="11" fillId="0" borderId="0" xfId="0" applyFont="1"/>
    <xf numFmtId="0" fontId="11" fillId="0" borderId="0" xfId="0" applyFont="1" applyAlignment="1">
      <alignment horizontal="center" vertical="center" wrapText="1"/>
    </xf>
    <xf numFmtId="0" fontId="11" fillId="0" borderId="0" xfId="0" applyFont="1" applyAlignment="1">
      <alignment horizontal="left" vertical="center" wrapText="1"/>
    </xf>
    <xf numFmtId="0" fontId="1" fillId="0" borderId="1"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60"/>
  <sheetViews>
    <sheetView tabSelected="1" topLeftCell="A13" zoomScale="62" zoomScaleNormal="62" workbookViewId="0">
      <selection activeCell="I19" sqref="I19"/>
    </sheetView>
  </sheetViews>
  <sheetFormatPr defaultColWidth="8.7109375" defaultRowHeight="15" x14ac:dyDescent="0.25"/>
  <cols>
    <col min="1" max="1" width="6.42578125" style="10" customWidth="1"/>
    <col min="2" max="2" width="47" style="10" customWidth="1"/>
    <col min="3" max="3" width="79.7109375" style="38" customWidth="1"/>
    <col min="4" max="4" width="23.140625" style="10" customWidth="1"/>
    <col min="5" max="5" width="16.7109375" style="10" customWidth="1"/>
    <col min="6" max="6" width="11" style="10" customWidth="1"/>
    <col min="7" max="7" width="17.28515625" style="10" customWidth="1"/>
    <col min="8" max="8" width="20.7109375" style="10" customWidth="1"/>
    <col min="9" max="9" width="20" style="10" customWidth="1"/>
    <col min="10" max="10" width="15.42578125" style="12" customWidth="1"/>
    <col min="11" max="11" width="17.28515625" style="12" customWidth="1"/>
    <col min="12" max="12" width="17" style="12" customWidth="1"/>
    <col min="13" max="13" width="18.7109375" style="12" customWidth="1"/>
    <col min="14" max="16384" width="8.7109375" style="12"/>
  </cols>
  <sheetData>
    <row r="2" spans="1:13" customFormat="1" ht="45.75" customHeight="1" x14ac:dyDescent="0.25">
      <c r="A2" s="49" t="s">
        <v>0</v>
      </c>
      <c r="B2" s="49"/>
      <c r="C2" s="49"/>
      <c r="D2" s="49"/>
      <c r="E2" s="49"/>
      <c r="F2" s="49"/>
      <c r="G2" s="49"/>
      <c r="H2" s="49"/>
      <c r="I2" s="49"/>
      <c r="J2" s="49"/>
      <c r="K2" s="49"/>
      <c r="L2" s="49"/>
      <c r="M2" s="49"/>
    </row>
    <row r="3" spans="1:13" ht="28.5" x14ac:dyDescent="0.25">
      <c r="A3" s="3" t="s">
        <v>1</v>
      </c>
      <c r="B3" s="13" t="s">
        <v>25</v>
      </c>
      <c r="C3" s="14" t="s">
        <v>2</v>
      </c>
      <c r="D3" s="13" t="s">
        <v>26</v>
      </c>
      <c r="E3" s="15" t="s">
        <v>3</v>
      </c>
      <c r="F3" s="15" t="s">
        <v>27</v>
      </c>
      <c r="G3" s="16" t="s">
        <v>28</v>
      </c>
      <c r="H3" s="15" t="s">
        <v>4</v>
      </c>
      <c r="I3" s="16" t="s">
        <v>29</v>
      </c>
      <c r="J3" s="15" t="s">
        <v>5</v>
      </c>
      <c r="K3" s="16" t="s">
        <v>30</v>
      </c>
      <c r="L3" s="15" t="s">
        <v>31</v>
      </c>
      <c r="M3" s="16" t="s">
        <v>32</v>
      </c>
    </row>
    <row r="4" spans="1:13" s="10" customFormat="1" x14ac:dyDescent="0.25">
      <c r="A4" s="17">
        <v>1</v>
      </c>
      <c r="B4" s="18">
        <v>2</v>
      </c>
      <c r="C4" s="19">
        <v>3</v>
      </c>
      <c r="D4" s="18">
        <v>4</v>
      </c>
      <c r="E4" s="18">
        <v>5</v>
      </c>
      <c r="F4" s="18">
        <v>6</v>
      </c>
      <c r="G4" s="20">
        <v>7</v>
      </c>
      <c r="H4" s="20">
        <v>8</v>
      </c>
      <c r="I4" s="20">
        <v>9</v>
      </c>
      <c r="J4" s="20">
        <v>10</v>
      </c>
      <c r="K4" s="20">
        <v>11</v>
      </c>
      <c r="L4" s="20">
        <v>12</v>
      </c>
      <c r="M4" s="20">
        <v>13</v>
      </c>
    </row>
    <row r="5" spans="1:13" ht="98.25" customHeight="1" x14ac:dyDescent="0.25">
      <c r="A5" s="4">
        <v>1</v>
      </c>
      <c r="B5" s="5" t="s">
        <v>33</v>
      </c>
      <c r="C5" s="21" t="s">
        <v>34</v>
      </c>
      <c r="D5" s="5" t="s">
        <v>35</v>
      </c>
      <c r="E5" s="7" t="s">
        <v>7</v>
      </c>
      <c r="F5" s="7" t="s">
        <v>7</v>
      </c>
      <c r="G5" s="4">
        <v>8</v>
      </c>
      <c r="H5" s="22">
        <v>34320</v>
      </c>
      <c r="I5" s="23">
        <f t="shared" ref="I5:I48" si="0">H5*G5</f>
        <v>274560</v>
      </c>
      <c r="J5" s="22">
        <v>35340</v>
      </c>
      <c r="K5" s="23">
        <f t="shared" ref="K5:K49" si="1">J5*G5</f>
        <v>282720</v>
      </c>
      <c r="L5" s="24">
        <f t="shared" ref="L5:L49" si="2">(H5+J5)/2</f>
        <v>34830</v>
      </c>
      <c r="M5" s="24">
        <f t="shared" ref="M5:M49" si="3">(K5+I5)/2</f>
        <v>278640</v>
      </c>
    </row>
    <row r="6" spans="1:13" ht="87.75" customHeight="1" x14ac:dyDescent="0.25">
      <c r="A6" s="4">
        <v>2</v>
      </c>
      <c r="B6" s="5" t="s">
        <v>36</v>
      </c>
      <c r="C6" s="21" t="s">
        <v>37</v>
      </c>
      <c r="D6" s="5" t="s">
        <v>35</v>
      </c>
      <c r="E6" s="7" t="s">
        <v>7</v>
      </c>
      <c r="F6" s="7" t="s">
        <v>7</v>
      </c>
      <c r="G6" s="4">
        <v>1</v>
      </c>
      <c r="H6" s="22">
        <v>523240</v>
      </c>
      <c r="I6" s="23">
        <f t="shared" si="0"/>
        <v>523240</v>
      </c>
      <c r="J6" s="22">
        <v>533700</v>
      </c>
      <c r="K6" s="23">
        <f t="shared" si="1"/>
        <v>533700</v>
      </c>
      <c r="L6" s="24">
        <f t="shared" si="2"/>
        <v>528470</v>
      </c>
      <c r="M6" s="24">
        <f t="shared" si="3"/>
        <v>528470</v>
      </c>
    </row>
    <row r="7" spans="1:13" ht="181.5" customHeight="1" x14ac:dyDescent="0.25">
      <c r="A7" s="4">
        <v>3</v>
      </c>
      <c r="B7" s="5" t="s">
        <v>38</v>
      </c>
      <c r="C7" s="21" t="s">
        <v>39</v>
      </c>
      <c r="D7" s="5" t="s">
        <v>35</v>
      </c>
      <c r="E7" s="7" t="s">
        <v>7</v>
      </c>
      <c r="F7" s="7" t="s">
        <v>7</v>
      </c>
      <c r="G7" s="4">
        <v>1</v>
      </c>
      <c r="H7" s="22">
        <v>208860</v>
      </c>
      <c r="I7" s="23">
        <f t="shared" si="0"/>
        <v>208860</v>
      </c>
      <c r="J7" s="22">
        <v>214080</v>
      </c>
      <c r="K7" s="23">
        <f t="shared" si="1"/>
        <v>214080</v>
      </c>
      <c r="L7" s="24">
        <f t="shared" si="2"/>
        <v>211470</v>
      </c>
      <c r="M7" s="24">
        <f t="shared" si="3"/>
        <v>211470</v>
      </c>
    </row>
    <row r="8" spans="1:13" ht="108.75" customHeight="1" x14ac:dyDescent="0.25">
      <c r="A8" s="4">
        <v>4</v>
      </c>
      <c r="B8" s="5" t="s">
        <v>40</v>
      </c>
      <c r="C8" s="21" t="s">
        <v>41</v>
      </c>
      <c r="D8" s="5" t="s">
        <v>35</v>
      </c>
      <c r="E8" s="7" t="s">
        <v>7</v>
      </c>
      <c r="F8" s="7" t="s">
        <v>7</v>
      </c>
      <c r="G8" s="4">
        <v>10</v>
      </c>
      <c r="H8" s="22">
        <v>14400</v>
      </c>
      <c r="I8" s="23">
        <f t="shared" si="0"/>
        <v>144000</v>
      </c>
      <c r="J8" s="22">
        <v>14800</v>
      </c>
      <c r="K8" s="23">
        <f t="shared" si="1"/>
        <v>148000</v>
      </c>
      <c r="L8" s="24">
        <f t="shared" si="2"/>
        <v>14600</v>
      </c>
      <c r="M8" s="24">
        <f t="shared" si="3"/>
        <v>146000</v>
      </c>
    </row>
    <row r="9" spans="1:13" ht="55.5" customHeight="1" x14ac:dyDescent="0.25">
      <c r="A9" s="4">
        <v>5</v>
      </c>
      <c r="B9" s="25" t="s">
        <v>42</v>
      </c>
      <c r="C9" s="26" t="s">
        <v>43</v>
      </c>
      <c r="D9" s="25" t="s">
        <v>44</v>
      </c>
      <c r="E9" s="27" t="s">
        <v>7</v>
      </c>
      <c r="F9" s="27" t="s">
        <v>7</v>
      </c>
      <c r="G9" s="4">
        <v>1</v>
      </c>
      <c r="H9" s="28">
        <v>203400</v>
      </c>
      <c r="I9" s="23">
        <f t="shared" si="0"/>
        <v>203400</v>
      </c>
      <c r="J9" s="28">
        <v>205430</v>
      </c>
      <c r="K9" s="23">
        <f t="shared" si="1"/>
        <v>205430</v>
      </c>
      <c r="L9" s="24">
        <f t="shared" si="2"/>
        <v>204415</v>
      </c>
      <c r="M9" s="24">
        <f t="shared" si="3"/>
        <v>204415</v>
      </c>
    </row>
    <row r="10" spans="1:13" ht="45" x14ac:dyDescent="0.25">
      <c r="A10" s="4">
        <v>6</v>
      </c>
      <c r="B10" s="5" t="s">
        <v>45</v>
      </c>
      <c r="C10" s="21" t="s">
        <v>46</v>
      </c>
      <c r="D10" s="5" t="s">
        <v>6</v>
      </c>
      <c r="E10" s="29" t="s">
        <v>7</v>
      </c>
      <c r="F10" s="29" t="s">
        <v>7</v>
      </c>
      <c r="G10" s="4">
        <v>1</v>
      </c>
      <c r="H10" s="28">
        <v>14760</v>
      </c>
      <c r="I10" s="23">
        <f t="shared" si="0"/>
        <v>14760</v>
      </c>
      <c r="J10" s="28">
        <v>15055</v>
      </c>
      <c r="K10" s="23">
        <f t="shared" si="1"/>
        <v>15055</v>
      </c>
      <c r="L10" s="24">
        <f t="shared" si="2"/>
        <v>14907.5</v>
      </c>
      <c r="M10" s="24">
        <f t="shared" si="3"/>
        <v>14907.5</v>
      </c>
    </row>
    <row r="11" spans="1:13" ht="45" x14ac:dyDescent="0.25">
      <c r="A11" s="4">
        <v>7</v>
      </c>
      <c r="B11" s="5" t="s">
        <v>47</v>
      </c>
      <c r="C11" s="21" t="s">
        <v>48</v>
      </c>
      <c r="D11" s="5" t="s">
        <v>6</v>
      </c>
      <c r="E11" s="7" t="s">
        <v>7</v>
      </c>
      <c r="F11" s="7" t="s">
        <v>7</v>
      </c>
      <c r="G11" s="4">
        <v>2</v>
      </c>
      <c r="H11" s="28">
        <v>32830</v>
      </c>
      <c r="I11" s="23">
        <f t="shared" si="0"/>
        <v>65660</v>
      </c>
      <c r="J11" s="28">
        <v>33490</v>
      </c>
      <c r="K11" s="23">
        <f t="shared" si="1"/>
        <v>66980</v>
      </c>
      <c r="L11" s="24">
        <f t="shared" si="2"/>
        <v>33160</v>
      </c>
      <c r="M11" s="24">
        <f t="shared" si="3"/>
        <v>66320</v>
      </c>
    </row>
    <row r="12" spans="1:13" ht="165" x14ac:dyDescent="0.25">
      <c r="A12" s="4">
        <v>8</v>
      </c>
      <c r="B12" s="9" t="s">
        <v>49</v>
      </c>
      <c r="C12" s="30" t="s">
        <v>50</v>
      </c>
      <c r="D12" s="9" t="s">
        <v>51</v>
      </c>
      <c r="E12" s="6" t="s">
        <v>7</v>
      </c>
      <c r="F12" s="6" t="s">
        <v>7</v>
      </c>
      <c r="G12" s="4">
        <v>2</v>
      </c>
      <c r="H12" s="28">
        <v>43550</v>
      </c>
      <c r="I12" s="23">
        <f t="shared" si="0"/>
        <v>87100</v>
      </c>
      <c r="J12" s="28">
        <v>44420</v>
      </c>
      <c r="K12" s="23">
        <f t="shared" si="1"/>
        <v>88840</v>
      </c>
      <c r="L12" s="24">
        <f t="shared" si="2"/>
        <v>43985</v>
      </c>
      <c r="M12" s="24">
        <f t="shared" si="3"/>
        <v>87970</v>
      </c>
    </row>
    <row r="13" spans="1:13" ht="180" x14ac:dyDescent="0.25">
      <c r="A13" s="4">
        <v>9</v>
      </c>
      <c r="B13" s="9" t="s">
        <v>52</v>
      </c>
      <c r="C13" s="30" t="s">
        <v>53</v>
      </c>
      <c r="D13" s="9" t="s">
        <v>8</v>
      </c>
      <c r="E13" s="6" t="s">
        <v>7</v>
      </c>
      <c r="F13" s="6" t="s">
        <v>7</v>
      </c>
      <c r="G13" s="4">
        <v>8</v>
      </c>
      <c r="H13" s="28">
        <v>19930</v>
      </c>
      <c r="I13" s="23">
        <f t="shared" si="0"/>
        <v>159440</v>
      </c>
      <c r="J13" s="28">
        <v>20530</v>
      </c>
      <c r="K13" s="23">
        <f t="shared" si="1"/>
        <v>164240</v>
      </c>
      <c r="L13" s="24">
        <f t="shared" si="2"/>
        <v>20230</v>
      </c>
      <c r="M13" s="24">
        <f t="shared" si="3"/>
        <v>161840</v>
      </c>
    </row>
    <row r="14" spans="1:13" ht="65.25" customHeight="1" x14ac:dyDescent="0.25">
      <c r="A14" s="4">
        <v>10</v>
      </c>
      <c r="B14" s="8" t="s">
        <v>54</v>
      </c>
      <c r="C14" s="31" t="s">
        <v>55</v>
      </c>
      <c r="D14" s="8" t="s">
        <v>56</v>
      </c>
      <c r="E14" s="4" t="s">
        <v>7</v>
      </c>
      <c r="F14" s="4" t="s">
        <v>7</v>
      </c>
      <c r="G14" s="4">
        <v>2</v>
      </c>
      <c r="H14" s="32">
        <v>4320</v>
      </c>
      <c r="I14" s="23">
        <f t="shared" si="0"/>
        <v>8640</v>
      </c>
      <c r="J14" s="32">
        <v>4450</v>
      </c>
      <c r="K14" s="23">
        <f t="shared" si="1"/>
        <v>8900</v>
      </c>
      <c r="L14" s="24">
        <f t="shared" si="2"/>
        <v>4385</v>
      </c>
      <c r="M14" s="24">
        <f t="shared" si="3"/>
        <v>8770</v>
      </c>
    </row>
    <row r="15" spans="1:13" ht="81" customHeight="1" x14ac:dyDescent="0.25">
      <c r="A15" s="4">
        <v>11</v>
      </c>
      <c r="B15" s="5" t="s">
        <v>57</v>
      </c>
      <c r="C15" s="21" t="s">
        <v>58</v>
      </c>
      <c r="D15" s="5" t="s">
        <v>144</v>
      </c>
      <c r="E15" s="29" t="s">
        <v>7</v>
      </c>
      <c r="F15" s="29" t="s">
        <v>7</v>
      </c>
      <c r="G15" s="4">
        <v>2</v>
      </c>
      <c r="H15" s="28">
        <v>19440</v>
      </c>
      <c r="I15" s="23">
        <f t="shared" si="0"/>
        <v>38880</v>
      </c>
      <c r="J15" s="28">
        <v>19830</v>
      </c>
      <c r="K15" s="23">
        <f t="shared" si="1"/>
        <v>39660</v>
      </c>
      <c r="L15" s="24">
        <f t="shared" si="2"/>
        <v>19635</v>
      </c>
      <c r="M15" s="24">
        <f t="shared" si="3"/>
        <v>39270</v>
      </c>
    </row>
    <row r="16" spans="1:13" ht="61.5" customHeight="1" x14ac:dyDescent="0.25">
      <c r="A16" s="4">
        <v>12</v>
      </c>
      <c r="B16" s="9" t="s">
        <v>59</v>
      </c>
      <c r="C16" s="30" t="s">
        <v>60</v>
      </c>
      <c r="D16" s="9" t="s">
        <v>61</v>
      </c>
      <c r="E16" s="6" t="s">
        <v>7</v>
      </c>
      <c r="F16" s="6" t="s">
        <v>7</v>
      </c>
      <c r="G16" s="4">
        <v>2</v>
      </c>
      <c r="H16" s="28">
        <v>27720</v>
      </c>
      <c r="I16" s="23">
        <f t="shared" si="0"/>
        <v>55440</v>
      </c>
      <c r="J16" s="28">
        <v>28550</v>
      </c>
      <c r="K16" s="23">
        <f t="shared" si="1"/>
        <v>57100</v>
      </c>
      <c r="L16" s="24">
        <f t="shared" si="2"/>
        <v>28135</v>
      </c>
      <c r="M16" s="24">
        <f t="shared" si="3"/>
        <v>56270</v>
      </c>
    </row>
    <row r="17" spans="1:13" ht="127.5" customHeight="1" x14ac:dyDescent="0.25">
      <c r="A17" s="4">
        <v>13</v>
      </c>
      <c r="B17" s="33" t="s">
        <v>62</v>
      </c>
      <c r="C17" s="34" t="s">
        <v>63</v>
      </c>
      <c r="D17" s="33" t="s">
        <v>64</v>
      </c>
      <c r="E17" s="29" t="s">
        <v>7</v>
      </c>
      <c r="F17" s="29" t="s">
        <v>7</v>
      </c>
      <c r="G17" s="4">
        <v>10</v>
      </c>
      <c r="H17" s="28">
        <v>290</v>
      </c>
      <c r="I17" s="23">
        <f t="shared" si="0"/>
        <v>2900</v>
      </c>
      <c r="J17" s="28">
        <v>310</v>
      </c>
      <c r="K17" s="23">
        <f t="shared" si="1"/>
        <v>3100</v>
      </c>
      <c r="L17" s="24">
        <f t="shared" si="2"/>
        <v>300</v>
      </c>
      <c r="M17" s="24">
        <f t="shared" si="3"/>
        <v>3000</v>
      </c>
    </row>
    <row r="18" spans="1:13" ht="103.5" customHeight="1" x14ac:dyDescent="0.25">
      <c r="A18" s="4">
        <v>14</v>
      </c>
      <c r="B18" s="5" t="s">
        <v>65</v>
      </c>
      <c r="C18" s="21" t="s">
        <v>66</v>
      </c>
      <c r="D18" s="33" t="s">
        <v>64</v>
      </c>
      <c r="E18" s="29" t="s">
        <v>7</v>
      </c>
      <c r="F18" s="29" t="s">
        <v>7</v>
      </c>
      <c r="G18" s="4">
        <v>2</v>
      </c>
      <c r="H18" s="28">
        <v>74520</v>
      </c>
      <c r="I18" s="23">
        <f t="shared" si="0"/>
        <v>149040</v>
      </c>
      <c r="J18" s="28">
        <v>75640</v>
      </c>
      <c r="K18" s="23">
        <f t="shared" si="1"/>
        <v>151280</v>
      </c>
      <c r="L18" s="24">
        <f t="shared" si="2"/>
        <v>75080</v>
      </c>
      <c r="M18" s="24">
        <f t="shared" si="3"/>
        <v>150160</v>
      </c>
    </row>
    <row r="19" spans="1:13" ht="76.5" customHeight="1" x14ac:dyDescent="0.25">
      <c r="A19" s="4">
        <v>15</v>
      </c>
      <c r="B19" s="33" t="s">
        <v>67</v>
      </c>
      <c r="C19" s="34" t="s">
        <v>68</v>
      </c>
      <c r="D19" s="33" t="s">
        <v>69</v>
      </c>
      <c r="E19" s="29" t="s">
        <v>7</v>
      </c>
      <c r="F19" s="29" t="s">
        <v>7</v>
      </c>
      <c r="G19" s="4">
        <v>1</v>
      </c>
      <c r="H19" s="28">
        <v>3240</v>
      </c>
      <c r="I19" s="23">
        <f t="shared" si="0"/>
        <v>3240</v>
      </c>
      <c r="J19" s="28">
        <v>3340</v>
      </c>
      <c r="K19" s="23">
        <f t="shared" si="1"/>
        <v>3340</v>
      </c>
      <c r="L19" s="24">
        <f t="shared" si="2"/>
        <v>3290</v>
      </c>
      <c r="M19" s="24">
        <f t="shared" si="3"/>
        <v>3290</v>
      </c>
    </row>
    <row r="20" spans="1:13" ht="69" customHeight="1" x14ac:dyDescent="0.25">
      <c r="A20" s="4">
        <v>16</v>
      </c>
      <c r="B20" s="33" t="s">
        <v>70</v>
      </c>
      <c r="C20" s="34" t="s">
        <v>71</v>
      </c>
      <c r="D20" s="33" t="s">
        <v>69</v>
      </c>
      <c r="E20" s="29" t="s">
        <v>7</v>
      </c>
      <c r="F20" s="29" t="s">
        <v>7</v>
      </c>
      <c r="G20" s="4">
        <v>2</v>
      </c>
      <c r="H20" s="28">
        <v>3600</v>
      </c>
      <c r="I20" s="23">
        <f t="shared" si="0"/>
        <v>7200</v>
      </c>
      <c r="J20" s="28">
        <v>3700</v>
      </c>
      <c r="K20" s="23">
        <f t="shared" si="1"/>
        <v>7400</v>
      </c>
      <c r="L20" s="24">
        <f t="shared" si="2"/>
        <v>3650</v>
      </c>
      <c r="M20" s="24">
        <f t="shared" si="3"/>
        <v>7300</v>
      </c>
    </row>
    <row r="21" spans="1:13" ht="53.25" customHeight="1" x14ac:dyDescent="0.25">
      <c r="A21" s="4">
        <v>17</v>
      </c>
      <c r="B21" s="33" t="s">
        <v>72</v>
      </c>
      <c r="C21" s="34" t="s">
        <v>73</v>
      </c>
      <c r="D21" s="33" t="s">
        <v>74</v>
      </c>
      <c r="E21" s="29" t="s">
        <v>7</v>
      </c>
      <c r="F21" s="29" t="s">
        <v>7</v>
      </c>
      <c r="G21" s="4">
        <v>1</v>
      </c>
      <c r="H21" s="28">
        <v>5040</v>
      </c>
      <c r="I21" s="23">
        <f t="shared" si="0"/>
        <v>5040</v>
      </c>
      <c r="J21" s="28">
        <v>5140</v>
      </c>
      <c r="K21" s="23">
        <f t="shared" si="1"/>
        <v>5140</v>
      </c>
      <c r="L21" s="24">
        <f t="shared" si="2"/>
        <v>5090</v>
      </c>
      <c r="M21" s="24">
        <f t="shared" si="3"/>
        <v>5090</v>
      </c>
    </row>
    <row r="22" spans="1:13" ht="79.5" customHeight="1" x14ac:dyDescent="0.25">
      <c r="A22" s="4">
        <v>18</v>
      </c>
      <c r="B22" s="33" t="s">
        <v>75</v>
      </c>
      <c r="C22" s="34" t="s">
        <v>76</v>
      </c>
      <c r="D22" s="33" t="s">
        <v>77</v>
      </c>
      <c r="E22" s="29" t="s">
        <v>7</v>
      </c>
      <c r="F22" s="29" t="s">
        <v>7</v>
      </c>
      <c r="G22" s="4">
        <v>2</v>
      </c>
      <c r="H22" s="28">
        <v>4320</v>
      </c>
      <c r="I22" s="23">
        <f t="shared" si="0"/>
        <v>8640</v>
      </c>
      <c r="J22" s="28">
        <v>4450</v>
      </c>
      <c r="K22" s="23">
        <f t="shared" si="1"/>
        <v>8900</v>
      </c>
      <c r="L22" s="24">
        <f t="shared" si="2"/>
        <v>4385</v>
      </c>
      <c r="M22" s="24">
        <f t="shared" si="3"/>
        <v>8770</v>
      </c>
    </row>
    <row r="23" spans="1:13" ht="51.75" customHeight="1" x14ac:dyDescent="0.25">
      <c r="A23" s="4">
        <v>19</v>
      </c>
      <c r="B23" s="33" t="s">
        <v>78</v>
      </c>
      <c r="C23" s="34" t="s">
        <v>79</v>
      </c>
      <c r="D23" s="33" t="s">
        <v>80</v>
      </c>
      <c r="E23" s="29" t="s">
        <v>7</v>
      </c>
      <c r="F23" s="29" t="s">
        <v>7</v>
      </c>
      <c r="G23" s="4">
        <v>2</v>
      </c>
      <c r="H23" s="28">
        <v>1440</v>
      </c>
      <c r="I23" s="23">
        <f t="shared" si="0"/>
        <v>2880</v>
      </c>
      <c r="J23" s="28">
        <v>1480</v>
      </c>
      <c r="K23" s="23">
        <f t="shared" si="1"/>
        <v>2960</v>
      </c>
      <c r="L23" s="24">
        <f t="shared" si="2"/>
        <v>1460</v>
      </c>
      <c r="M23" s="24">
        <f t="shared" si="3"/>
        <v>2920</v>
      </c>
    </row>
    <row r="24" spans="1:13" ht="43.5" customHeight="1" x14ac:dyDescent="0.25">
      <c r="A24" s="4">
        <v>20</v>
      </c>
      <c r="B24" s="33" t="s">
        <v>81</v>
      </c>
      <c r="C24" s="34" t="s">
        <v>82</v>
      </c>
      <c r="D24" s="33" t="s">
        <v>83</v>
      </c>
      <c r="E24" s="29" t="s">
        <v>7</v>
      </c>
      <c r="F24" s="29" t="s">
        <v>7</v>
      </c>
      <c r="G24" s="4">
        <v>2</v>
      </c>
      <c r="H24" s="28">
        <v>4680</v>
      </c>
      <c r="I24" s="23">
        <f t="shared" si="0"/>
        <v>9360</v>
      </c>
      <c r="J24" s="28">
        <v>4820</v>
      </c>
      <c r="K24" s="23">
        <f t="shared" si="1"/>
        <v>9640</v>
      </c>
      <c r="L24" s="24">
        <f t="shared" si="2"/>
        <v>4750</v>
      </c>
      <c r="M24" s="24">
        <f t="shared" si="3"/>
        <v>9500</v>
      </c>
    </row>
    <row r="25" spans="1:13" s="11" customFormat="1" ht="68.25" customHeight="1" x14ac:dyDescent="0.25">
      <c r="A25" s="4">
        <v>21</v>
      </c>
      <c r="B25" s="8" t="s">
        <v>84</v>
      </c>
      <c r="C25" s="31" t="s">
        <v>85</v>
      </c>
      <c r="D25" s="8" t="s">
        <v>86</v>
      </c>
      <c r="E25" s="4" t="s">
        <v>7</v>
      </c>
      <c r="F25" s="4" t="s">
        <v>7</v>
      </c>
      <c r="G25" s="4">
        <v>1</v>
      </c>
      <c r="H25" s="32">
        <v>21750</v>
      </c>
      <c r="I25" s="23">
        <f t="shared" si="0"/>
        <v>21750</v>
      </c>
      <c r="J25" s="32">
        <v>22400</v>
      </c>
      <c r="K25" s="23">
        <f t="shared" si="1"/>
        <v>22400</v>
      </c>
      <c r="L25" s="24">
        <f t="shared" si="2"/>
        <v>22075</v>
      </c>
      <c r="M25" s="24">
        <f t="shared" si="3"/>
        <v>22075</v>
      </c>
    </row>
    <row r="26" spans="1:13" ht="63.75" customHeight="1" x14ac:dyDescent="0.25">
      <c r="A26" s="4">
        <v>22</v>
      </c>
      <c r="B26" s="8" t="s">
        <v>87</v>
      </c>
      <c r="C26" s="31" t="s">
        <v>88</v>
      </c>
      <c r="D26" s="8" t="s">
        <v>89</v>
      </c>
      <c r="E26" s="6" t="s">
        <v>7</v>
      </c>
      <c r="F26" s="6" t="s">
        <v>7</v>
      </c>
      <c r="G26" s="4">
        <v>1</v>
      </c>
      <c r="H26" s="32">
        <v>15840</v>
      </c>
      <c r="I26" s="23">
        <f>H26*G26</f>
        <v>15840</v>
      </c>
      <c r="J26" s="32">
        <v>16300</v>
      </c>
      <c r="K26" s="23">
        <f>J26*G26</f>
        <v>16300</v>
      </c>
      <c r="L26" s="24">
        <f>(H26+J26)/2</f>
        <v>16070</v>
      </c>
      <c r="M26" s="24">
        <f>(K26+I26)/2</f>
        <v>16070</v>
      </c>
    </row>
    <row r="27" spans="1:13" ht="84" customHeight="1" x14ac:dyDescent="0.25">
      <c r="A27" s="4">
        <v>23</v>
      </c>
      <c r="B27" s="8" t="s">
        <v>90</v>
      </c>
      <c r="C27" s="31" t="s">
        <v>91</v>
      </c>
      <c r="D27" s="8" t="s">
        <v>89</v>
      </c>
      <c r="E27" s="6" t="s">
        <v>7</v>
      </c>
      <c r="F27" s="6" t="s">
        <v>7</v>
      </c>
      <c r="G27" s="4">
        <v>1</v>
      </c>
      <c r="H27" s="32">
        <v>21600</v>
      </c>
      <c r="I27" s="23">
        <f t="shared" ref="I27" si="4">H27*G27</f>
        <v>21600</v>
      </c>
      <c r="J27" s="32">
        <v>22030</v>
      </c>
      <c r="K27" s="23">
        <f t="shared" ref="K27" si="5">J27*G27</f>
        <v>22030</v>
      </c>
      <c r="L27" s="24">
        <f t="shared" ref="L27" si="6">(H27+J27)/2</f>
        <v>21815</v>
      </c>
      <c r="M27" s="24">
        <f t="shared" ref="M27" si="7">(K27+I27)/2</f>
        <v>21815</v>
      </c>
    </row>
    <row r="28" spans="1:13" ht="69" customHeight="1" x14ac:dyDescent="0.25">
      <c r="A28" s="4">
        <v>24</v>
      </c>
      <c r="B28" s="33" t="s">
        <v>92</v>
      </c>
      <c r="C28" s="34" t="s">
        <v>93</v>
      </c>
      <c r="D28" s="33" t="s">
        <v>69</v>
      </c>
      <c r="E28" s="29" t="s">
        <v>7</v>
      </c>
      <c r="F28" s="29" t="s">
        <v>7</v>
      </c>
      <c r="G28" s="4">
        <v>1</v>
      </c>
      <c r="H28" s="28">
        <v>2160</v>
      </c>
      <c r="I28" s="23">
        <f t="shared" si="0"/>
        <v>2160</v>
      </c>
      <c r="J28" s="28">
        <v>2200</v>
      </c>
      <c r="K28" s="23">
        <f t="shared" si="1"/>
        <v>2200</v>
      </c>
      <c r="L28" s="24">
        <f t="shared" si="2"/>
        <v>2180</v>
      </c>
      <c r="M28" s="24">
        <f t="shared" si="3"/>
        <v>2180</v>
      </c>
    </row>
    <row r="29" spans="1:13" ht="110.25" customHeight="1" x14ac:dyDescent="0.25">
      <c r="A29" s="4">
        <v>25</v>
      </c>
      <c r="B29" s="35" t="s">
        <v>94</v>
      </c>
      <c r="C29" s="36" t="s">
        <v>95</v>
      </c>
      <c r="D29" s="35" t="s">
        <v>96</v>
      </c>
      <c r="E29" s="29" t="s">
        <v>9</v>
      </c>
      <c r="F29" s="29" t="s">
        <v>9</v>
      </c>
      <c r="G29" s="4">
        <v>2</v>
      </c>
      <c r="H29" s="28">
        <v>2160</v>
      </c>
      <c r="I29" s="23">
        <f t="shared" si="0"/>
        <v>4320</v>
      </c>
      <c r="J29" s="28">
        <v>2200</v>
      </c>
      <c r="K29" s="23">
        <f t="shared" si="1"/>
        <v>4400</v>
      </c>
      <c r="L29" s="24">
        <f t="shared" si="2"/>
        <v>2180</v>
      </c>
      <c r="M29" s="24">
        <f t="shared" si="3"/>
        <v>4360</v>
      </c>
    </row>
    <row r="30" spans="1:13" ht="111.75" customHeight="1" x14ac:dyDescent="0.25">
      <c r="A30" s="4">
        <v>26</v>
      </c>
      <c r="B30" s="8" t="s">
        <v>97</v>
      </c>
      <c r="C30" s="31" t="s">
        <v>98</v>
      </c>
      <c r="D30" s="8" t="s">
        <v>99</v>
      </c>
      <c r="E30" s="4" t="s">
        <v>9</v>
      </c>
      <c r="F30" s="37" t="s">
        <v>9</v>
      </c>
      <c r="G30" s="4">
        <v>2</v>
      </c>
      <c r="H30" s="28">
        <v>6900</v>
      </c>
      <c r="I30" s="23">
        <f t="shared" si="0"/>
        <v>13800</v>
      </c>
      <c r="J30" s="28">
        <v>7100</v>
      </c>
      <c r="K30" s="23">
        <f t="shared" si="1"/>
        <v>14200</v>
      </c>
      <c r="L30" s="24">
        <f t="shared" si="2"/>
        <v>7000</v>
      </c>
      <c r="M30" s="24">
        <f t="shared" si="3"/>
        <v>14000</v>
      </c>
    </row>
    <row r="31" spans="1:13" ht="60.75" customHeight="1" x14ac:dyDescent="0.25">
      <c r="A31" s="4">
        <v>27</v>
      </c>
      <c r="B31" s="33" t="s">
        <v>100</v>
      </c>
      <c r="C31" s="34" t="s">
        <v>101</v>
      </c>
      <c r="D31" s="33" t="s">
        <v>102</v>
      </c>
      <c r="E31" s="29" t="s">
        <v>7</v>
      </c>
      <c r="F31" s="29" t="s">
        <v>7</v>
      </c>
      <c r="G31" s="4">
        <v>1</v>
      </c>
      <c r="H31" s="28">
        <v>21240</v>
      </c>
      <c r="I31" s="23">
        <f t="shared" si="0"/>
        <v>21240</v>
      </c>
      <c r="J31" s="28">
        <v>21880</v>
      </c>
      <c r="K31" s="23">
        <f t="shared" si="1"/>
        <v>21880</v>
      </c>
      <c r="L31" s="24">
        <f t="shared" si="2"/>
        <v>21560</v>
      </c>
      <c r="M31" s="24">
        <f t="shared" si="3"/>
        <v>21560</v>
      </c>
    </row>
    <row r="32" spans="1:13" ht="117" customHeight="1" x14ac:dyDescent="0.25">
      <c r="A32" s="4">
        <v>28</v>
      </c>
      <c r="B32" s="8" t="s">
        <v>103</v>
      </c>
      <c r="C32" s="31" t="s">
        <v>104</v>
      </c>
      <c r="D32" s="33" t="s">
        <v>102</v>
      </c>
      <c r="E32" s="29" t="s">
        <v>9</v>
      </c>
      <c r="F32" s="29" t="s">
        <v>9</v>
      </c>
      <c r="G32" s="4">
        <v>1</v>
      </c>
      <c r="H32" s="28">
        <v>3960</v>
      </c>
      <c r="I32" s="23">
        <f t="shared" si="0"/>
        <v>3960</v>
      </c>
      <c r="J32" s="28">
        <v>4080</v>
      </c>
      <c r="K32" s="23">
        <f t="shared" si="1"/>
        <v>4080</v>
      </c>
      <c r="L32" s="24">
        <f t="shared" si="2"/>
        <v>4020</v>
      </c>
      <c r="M32" s="24">
        <f t="shared" si="3"/>
        <v>4020</v>
      </c>
    </row>
    <row r="33" spans="1:13" ht="71.25" customHeight="1" x14ac:dyDescent="0.25">
      <c r="A33" s="4">
        <v>29</v>
      </c>
      <c r="B33" s="9" t="s">
        <v>105</v>
      </c>
      <c r="C33" s="21" t="s">
        <v>106</v>
      </c>
      <c r="D33" s="5" t="s">
        <v>107</v>
      </c>
      <c r="E33" s="29" t="s">
        <v>7</v>
      </c>
      <c r="F33" s="29" t="s">
        <v>7</v>
      </c>
      <c r="G33" s="4">
        <v>2</v>
      </c>
      <c r="H33" s="28">
        <v>9970</v>
      </c>
      <c r="I33" s="23">
        <f t="shared" si="0"/>
        <v>19940</v>
      </c>
      <c r="J33" s="28">
        <v>10300</v>
      </c>
      <c r="K33" s="23">
        <f t="shared" si="1"/>
        <v>20600</v>
      </c>
      <c r="L33" s="24">
        <f t="shared" si="2"/>
        <v>10135</v>
      </c>
      <c r="M33" s="24">
        <f t="shared" si="3"/>
        <v>20270</v>
      </c>
    </row>
    <row r="34" spans="1:13" ht="139.5" customHeight="1" x14ac:dyDescent="0.25">
      <c r="A34" s="4">
        <v>30</v>
      </c>
      <c r="B34" s="9" t="s">
        <v>108</v>
      </c>
      <c r="C34" s="21" t="s">
        <v>109</v>
      </c>
      <c r="D34" s="9" t="s">
        <v>110</v>
      </c>
      <c r="E34" s="29" t="s">
        <v>7</v>
      </c>
      <c r="F34" s="29" t="s">
        <v>7</v>
      </c>
      <c r="G34" s="4">
        <v>1</v>
      </c>
      <c r="H34" s="28">
        <v>194800</v>
      </c>
      <c r="I34" s="23">
        <f t="shared" si="0"/>
        <v>194800</v>
      </c>
      <c r="J34" s="28">
        <v>198700</v>
      </c>
      <c r="K34" s="23">
        <f t="shared" si="1"/>
        <v>198700</v>
      </c>
      <c r="L34" s="24">
        <f t="shared" si="2"/>
        <v>196750</v>
      </c>
      <c r="M34" s="24">
        <f t="shared" si="3"/>
        <v>196750</v>
      </c>
    </row>
    <row r="35" spans="1:13" ht="99" customHeight="1" x14ac:dyDescent="0.25">
      <c r="A35" s="4">
        <v>31</v>
      </c>
      <c r="B35" s="9" t="s">
        <v>111</v>
      </c>
      <c r="C35" s="30" t="s">
        <v>112</v>
      </c>
      <c r="D35" s="9" t="s">
        <v>110</v>
      </c>
      <c r="E35" s="29" t="s">
        <v>7</v>
      </c>
      <c r="F35" s="29" t="s">
        <v>7</v>
      </c>
      <c r="G35" s="4">
        <v>1</v>
      </c>
      <c r="H35" s="28">
        <v>37640</v>
      </c>
      <c r="I35" s="23">
        <f t="shared" si="0"/>
        <v>37640</v>
      </c>
      <c r="J35" s="28">
        <v>38400</v>
      </c>
      <c r="K35" s="23">
        <f t="shared" si="1"/>
        <v>38400</v>
      </c>
      <c r="L35" s="24">
        <f t="shared" si="2"/>
        <v>38020</v>
      </c>
      <c r="M35" s="24">
        <f t="shared" si="3"/>
        <v>38020</v>
      </c>
    </row>
    <row r="36" spans="1:13" ht="135" customHeight="1" x14ac:dyDescent="0.25">
      <c r="A36" s="4">
        <v>32</v>
      </c>
      <c r="B36" s="5" t="s">
        <v>113</v>
      </c>
      <c r="C36" s="21" t="s">
        <v>114</v>
      </c>
      <c r="D36" s="9" t="s">
        <v>110</v>
      </c>
      <c r="E36" s="29" t="s">
        <v>7</v>
      </c>
      <c r="F36" s="29" t="s">
        <v>7</v>
      </c>
      <c r="G36" s="4">
        <v>1</v>
      </c>
      <c r="H36" s="28">
        <v>37640</v>
      </c>
      <c r="I36" s="23">
        <f t="shared" si="0"/>
        <v>37640</v>
      </c>
      <c r="J36" s="28">
        <v>38400</v>
      </c>
      <c r="K36" s="23">
        <f t="shared" si="1"/>
        <v>38400</v>
      </c>
      <c r="L36" s="24">
        <f t="shared" si="2"/>
        <v>38020</v>
      </c>
      <c r="M36" s="24">
        <f t="shared" si="3"/>
        <v>38020</v>
      </c>
    </row>
    <row r="37" spans="1:13" ht="112.5" customHeight="1" x14ac:dyDescent="0.25">
      <c r="A37" s="4">
        <v>33</v>
      </c>
      <c r="B37" s="9" t="s">
        <v>115</v>
      </c>
      <c r="C37" s="30" t="s">
        <v>116</v>
      </c>
      <c r="D37" s="9" t="s">
        <v>110</v>
      </c>
      <c r="E37" s="29" t="s">
        <v>7</v>
      </c>
      <c r="F37" s="29" t="s">
        <v>7</v>
      </c>
      <c r="G37" s="4">
        <v>1</v>
      </c>
      <c r="H37" s="28">
        <v>37640</v>
      </c>
      <c r="I37" s="23">
        <f t="shared" si="0"/>
        <v>37640</v>
      </c>
      <c r="J37" s="28">
        <v>38400</v>
      </c>
      <c r="K37" s="23">
        <f t="shared" si="1"/>
        <v>38400</v>
      </c>
      <c r="L37" s="24">
        <f t="shared" si="2"/>
        <v>38020</v>
      </c>
      <c r="M37" s="24">
        <f t="shared" si="3"/>
        <v>38020</v>
      </c>
    </row>
    <row r="38" spans="1:13" ht="111.75" customHeight="1" x14ac:dyDescent="0.25">
      <c r="A38" s="4">
        <v>34</v>
      </c>
      <c r="B38" s="9" t="s">
        <v>117</v>
      </c>
      <c r="C38" s="30" t="s">
        <v>118</v>
      </c>
      <c r="D38" s="9" t="s">
        <v>110</v>
      </c>
      <c r="E38" s="29" t="s">
        <v>7</v>
      </c>
      <c r="F38" s="29" t="s">
        <v>7</v>
      </c>
      <c r="G38" s="4">
        <v>1</v>
      </c>
      <c r="H38" s="28">
        <v>37640</v>
      </c>
      <c r="I38" s="23">
        <f t="shared" si="0"/>
        <v>37640</v>
      </c>
      <c r="J38" s="28">
        <v>38400</v>
      </c>
      <c r="K38" s="23">
        <f t="shared" si="1"/>
        <v>38400</v>
      </c>
      <c r="L38" s="24">
        <f t="shared" si="2"/>
        <v>38020</v>
      </c>
      <c r="M38" s="24">
        <f t="shared" si="3"/>
        <v>38020</v>
      </c>
    </row>
    <row r="39" spans="1:13" ht="135" x14ac:dyDescent="0.25">
      <c r="A39" s="4">
        <v>35</v>
      </c>
      <c r="B39" s="9" t="s">
        <v>119</v>
      </c>
      <c r="C39" s="30" t="s">
        <v>120</v>
      </c>
      <c r="D39" s="9" t="s">
        <v>110</v>
      </c>
      <c r="E39" s="29" t="s">
        <v>7</v>
      </c>
      <c r="F39" s="29" t="s">
        <v>7</v>
      </c>
      <c r="G39" s="4">
        <v>1</v>
      </c>
      <c r="H39" s="28">
        <v>37340</v>
      </c>
      <c r="I39" s="23">
        <f t="shared" si="0"/>
        <v>37340</v>
      </c>
      <c r="J39" s="28">
        <v>38400</v>
      </c>
      <c r="K39" s="23">
        <f t="shared" si="1"/>
        <v>38400</v>
      </c>
      <c r="L39" s="24">
        <f t="shared" si="2"/>
        <v>37870</v>
      </c>
      <c r="M39" s="24">
        <f t="shared" si="3"/>
        <v>37870</v>
      </c>
    </row>
    <row r="40" spans="1:13" ht="127.5" customHeight="1" x14ac:dyDescent="0.25">
      <c r="A40" s="4">
        <v>36</v>
      </c>
      <c r="B40" s="9" t="s">
        <v>121</v>
      </c>
      <c r="C40" s="30" t="s">
        <v>122</v>
      </c>
      <c r="D40" s="9" t="s">
        <v>110</v>
      </c>
      <c r="E40" s="29" t="s">
        <v>7</v>
      </c>
      <c r="F40" s="29" t="s">
        <v>7</v>
      </c>
      <c r="G40" s="4">
        <v>1</v>
      </c>
      <c r="H40" s="28">
        <v>49000</v>
      </c>
      <c r="I40" s="23">
        <f t="shared" si="0"/>
        <v>49000</v>
      </c>
      <c r="J40" s="28">
        <v>49980</v>
      </c>
      <c r="K40" s="23">
        <f t="shared" si="1"/>
        <v>49980</v>
      </c>
      <c r="L40" s="24">
        <f t="shared" si="2"/>
        <v>49490</v>
      </c>
      <c r="M40" s="24">
        <f t="shared" si="3"/>
        <v>49490</v>
      </c>
    </row>
    <row r="41" spans="1:13" s="11" customFormat="1" ht="131.25" customHeight="1" x14ac:dyDescent="0.25">
      <c r="A41" s="4">
        <v>37</v>
      </c>
      <c r="B41" s="9" t="s">
        <v>123</v>
      </c>
      <c r="C41" s="30" t="s">
        <v>124</v>
      </c>
      <c r="D41" s="9" t="s">
        <v>110</v>
      </c>
      <c r="E41" s="4" t="s">
        <v>7</v>
      </c>
      <c r="F41" s="4" t="s">
        <v>7</v>
      </c>
      <c r="G41" s="4">
        <v>1</v>
      </c>
      <c r="H41" s="28">
        <v>43690</v>
      </c>
      <c r="I41" s="23">
        <f t="shared" si="0"/>
        <v>43690</v>
      </c>
      <c r="J41" s="28">
        <v>45440</v>
      </c>
      <c r="K41" s="23">
        <f t="shared" si="1"/>
        <v>45440</v>
      </c>
      <c r="L41" s="24">
        <f t="shared" si="2"/>
        <v>44565</v>
      </c>
      <c r="M41" s="24">
        <f t="shared" si="3"/>
        <v>44565</v>
      </c>
    </row>
    <row r="42" spans="1:13" s="11" customFormat="1" ht="174" customHeight="1" x14ac:dyDescent="0.25">
      <c r="A42" s="4">
        <v>38</v>
      </c>
      <c r="B42" s="9" t="s">
        <v>125</v>
      </c>
      <c r="C42" s="30" t="s">
        <v>126</v>
      </c>
      <c r="D42" s="9" t="s">
        <v>110</v>
      </c>
      <c r="E42" s="4" t="s">
        <v>7</v>
      </c>
      <c r="F42" s="4" t="s">
        <v>7</v>
      </c>
      <c r="G42" s="4">
        <v>1</v>
      </c>
      <c r="H42" s="28">
        <v>46050</v>
      </c>
      <c r="I42" s="23">
        <f t="shared" si="0"/>
        <v>46050</v>
      </c>
      <c r="J42" s="28">
        <v>47430</v>
      </c>
      <c r="K42" s="23">
        <f t="shared" si="1"/>
        <v>47430</v>
      </c>
      <c r="L42" s="24">
        <f t="shared" si="2"/>
        <v>46740</v>
      </c>
      <c r="M42" s="24">
        <f t="shared" si="3"/>
        <v>46740</v>
      </c>
    </row>
    <row r="43" spans="1:13" s="11" customFormat="1" ht="62.25" customHeight="1" x14ac:dyDescent="0.25">
      <c r="A43" s="4">
        <v>39</v>
      </c>
      <c r="B43" s="9" t="s">
        <v>127</v>
      </c>
      <c r="C43" s="30" t="s">
        <v>128</v>
      </c>
      <c r="D43" s="9" t="s">
        <v>110</v>
      </c>
      <c r="E43" s="4" t="s">
        <v>7</v>
      </c>
      <c r="F43" s="4" t="s">
        <v>7</v>
      </c>
      <c r="G43" s="4">
        <v>1</v>
      </c>
      <c r="H43" s="28">
        <v>2950</v>
      </c>
      <c r="I43" s="23">
        <f t="shared" si="0"/>
        <v>2950</v>
      </c>
      <c r="J43" s="28">
        <v>3010</v>
      </c>
      <c r="K43" s="23">
        <f t="shared" si="1"/>
        <v>3010</v>
      </c>
      <c r="L43" s="24">
        <f t="shared" si="2"/>
        <v>2980</v>
      </c>
      <c r="M43" s="24">
        <f t="shared" si="3"/>
        <v>2980</v>
      </c>
    </row>
    <row r="44" spans="1:13" ht="123.75" customHeight="1" x14ac:dyDescent="0.25">
      <c r="A44" s="4">
        <v>40</v>
      </c>
      <c r="B44" s="5" t="s">
        <v>129</v>
      </c>
      <c r="C44" s="21" t="s">
        <v>130</v>
      </c>
      <c r="D44" s="9" t="s">
        <v>110</v>
      </c>
      <c r="E44" s="29" t="s">
        <v>7</v>
      </c>
      <c r="F44" s="29" t="s">
        <v>7</v>
      </c>
      <c r="G44" s="4">
        <v>1</v>
      </c>
      <c r="H44" s="28">
        <v>44500</v>
      </c>
      <c r="I44" s="23">
        <f t="shared" si="0"/>
        <v>44500</v>
      </c>
      <c r="J44" s="28">
        <v>46720</v>
      </c>
      <c r="K44" s="23">
        <f t="shared" si="1"/>
        <v>46720</v>
      </c>
      <c r="L44" s="24">
        <f t="shared" si="2"/>
        <v>45610</v>
      </c>
      <c r="M44" s="24">
        <f t="shared" si="3"/>
        <v>45610</v>
      </c>
    </row>
    <row r="45" spans="1:13" ht="131.25" customHeight="1" x14ac:dyDescent="0.25">
      <c r="A45" s="4">
        <v>41</v>
      </c>
      <c r="B45" s="5" t="s">
        <v>131</v>
      </c>
      <c r="C45" s="21" t="s">
        <v>132</v>
      </c>
      <c r="D45" s="9" t="s">
        <v>110</v>
      </c>
      <c r="E45" s="29" t="s">
        <v>7</v>
      </c>
      <c r="F45" s="29" t="s">
        <v>7</v>
      </c>
      <c r="G45" s="4">
        <v>1</v>
      </c>
      <c r="H45" s="28">
        <v>52470</v>
      </c>
      <c r="I45" s="23">
        <f t="shared" si="0"/>
        <v>52470</v>
      </c>
      <c r="J45" s="28">
        <v>53260</v>
      </c>
      <c r="K45" s="23">
        <f t="shared" si="1"/>
        <v>53260</v>
      </c>
      <c r="L45" s="24">
        <f t="shared" si="2"/>
        <v>52865</v>
      </c>
      <c r="M45" s="24">
        <f t="shared" si="3"/>
        <v>52865</v>
      </c>
    </row>
    <row r="46" spans="1:13" ht="150" x14ac:dyDescent="0.25">
      <c r="A46" s="4">
        <v>42</v>
      </c>
      <c r="B46" s="5" t="s">
        <v>133</v>
      </c>
      <c r="C46" s="21" t="s">
        <v>134</v>
      </c>
      <c r="D46" s="9" t="s">
        <v>110</v>
      </c>
      <c r="E46" s="29" t="s">
        <v>7</v>
      </c>
      <c r="F46" s="29" t="s">
        <v>7</v>
      </c>
      <c r="G46" s="4">
        <v>1</v>
      </c>
      <c r="H46" s="28">
        <v>44950</v>
      </c>
      <c r="I46" s="23">
        <f t="shared" si="0"/>
        <v>44950</v>
      </c>
      <c r="J46" s="28">
        <v>46300</v>
      </c>
      <c r="K46" s="23">
        <f t="shared" si="1"/>
        <v>46300</v>
      </c>
      <c r="L46" s="24">
        <f t="shared" si="2"/>
        <v>45625</v>
      </c>
      <c r="M46" s="24">
        <f t="shared" si="3"/>
        <v>45625</v>
      </c>
    </row>
    <row r="47" spans="1:13" ht="150" x14ac:dyDescent="0.25">
      <c r="A47" s="4">
        <v>43</v>
      </c>
      <c r="B47" s="5" t="s">
        <v>135</v>
      </c>
      <c r="C47" s="21" t="s">
        <v>136</v>
      </c>
      <c r="D47" s="9" t="s">
        <v>110</v>
      </c>
      <c r="E47" s="29" t="s">
        <v>7</v>
      </c>
      <c r="F47" s="29" t="s">
        <v>7</v>
      </c>
      <c r="G47" s="4">
        <v>1</v>
      </c>
      <c r="H47" s="28">
        <v>60810</v>
      </c>
      <c r="I47" s="23">
        <f t="shared" si="0"/>
        <v>60810</v>
      </c>
      <c r="J47" s="28">
        <v>62030</v>
      </c>
      <c r="K47" s="23">
        <f t="shared" si="1"/>
        <v>62030</v>
      </c>
      <c r="L47" s="24">
        <f t="shared" si="2"/>
        <v>61420</v>
      </c>
      <c r="M47" s="24">
        <f t="shared" si="3"/>
        <v>61420</v>
      </c>
    </row>
    <row r="48" spans="1:13" ht="135" x14ac:dyDescent="0.25">
      <c r="A48" s="4">
        <v>44</v>
      </c>
      <c r="B48" s="5" t="s">
        <v>137</v>
      </c>
      <c r="C48" s="21" t="s">
        <v>138</v>
      </c>
      <c r="D48" s="9" t="s">
        <v>110</v>
      </c>
      <c r="E48" s="29" t="s">
        <v>7</v>
      </c>
      <c r="F48" s="29" t="s">
        <v>7</v>
      </c>
      <c r="G48" s="4">
        <v>1</v>
      </c>
      <c r="H48" s="28">
        <v>55790</v>
      </c>
      <c r="I48" s="23">
        <f t="shared" si="0"/>
        <v>55790</v>
      </c>
      <c r="J48" s="28">
        <v>58020</v>
      </c>
      <c r="K48" s="23">
        <f t="shared" si="1"/>
        <v>58020</v>
      </c>
      <c r="L48" s="24">
        <f t="shared" si="2"/>
        <v>56905</v>
      </c>
      <c r="M48" s="24">
        <f t="shared" si="3"/>
        <v>56905</v>
      </c>
    </row>
    <row r="49" spans="1:13" ht="113.25" customHeight="1" x14ac:dyDescent="0.25">
      <c r="A49" s="4">
        <v>45</v>
      </c>
      <c r="B49" s="5" t="s">
        <v>139</v>
      </c>
      <c r="C49" s="21" t="s">
        <v>140</v>
      </c>
      <c r="D49" s="9" t="s">
        <v>110</v>
      </c>
      <c r="E49" s="29" t="s">
        <v>7</v>
      </c>
      <c r="F49" s="29" t="s">
        <v>7</v>
      </c>
      <c r="G49" s="4">
        <v>1</v>
      </c>
      <c r="H49" s="28">
        <v>39410</v>
      </c>
      <c r="I49" s="23">
        <f>H49*G49</f>
        <v>39410</v>
      </c>
      <c r="J49" s="28">
        <v>40200</v>
      </c>
      <c r="K49" s="23">
        <f t="shared" si="1"/>
        <v>40200</v>
      </c>
      <c r="L49" s="24">
        <f t="shared" si="2"/>
        <v>39805</v>
      </c>
      <c r="M49" s="24">
        <f t="shared" si="3"/>
        <v>39805</v>
      </c>
    </row>
    <row r="50" spans="1:13" ht="15.75" x14ac:dyDescent="0.25">
      <c r="H50" s="10" t="s">
        <v>141</v>
      </c>
      <c r="I50" s="39">
        <f>SUM(I5:I49)</f>
        <v>2919210</v>
      </c>
      <c r="J50" s="10" t="s">
        <v>142</v>
      </c>
      <c r="K50" s="39">
        <f>SUM(K5:K49)</f>
        <v>2987645</v>
      </c>
      <c r="L50" s="12" t="s">
        <v>143</v>
      </c>
      <c r="M50" s="40">
        <f>SUM(M5:M49)</f>
        <v>2953427.5</v>
      </c>
    </row>
    <row r="51" spans="1:13" ht="33" customHeight="1" x14ac:dyDescent="0.25">
      <c r="I51" s="41"/>
      <c r="J51" s="10"/>
      <c r="K51" s="41"/>
      <c r="M51" s="40"/>
    </row>
    <row r="52" spans="1:13" s="1" customFormat="1" ht="16.5" x14ac:dyDescent="0.25">
      <c r="B52" s="48" t="s">
        <v>10</v>
      </c>
      <c r="C52" s="48"/>
      <c r="D52" s="48"/>
      <c r="E52" s="48"/>
      <c r="F52" s="42"/>
      <c r="G52" s="47"/>
      <c r="H52" s="47"/>
      <c r="I52" s="47" t="s">
        <v>11</v>
      </c>
      <c r="J52" s="47"/>
    </row>
    <row r="53" spans="1:13" s="2" customFormat="1" ht="16.5" x14ac:dyDescent="0.25">
      <c r="B53" s="44"/>
      <c r="C53" s="44"/>
      <c r="D53" s="45"/>
      <c r="E53" s="45"/>
      <c r="F53" s="44"/>
      <c r="G53" s="43"/>
      <c r="H53" s="43"/>
      <c r="I53" s="43"/>
      <c r="J53" s="43"/>
    </row>
    <row r="54" spans="1:13" s="2" customFormat="1" ht="16.5" x14ac:dyDescent="0.25">
      <c r="B54" s="42" t="s">
        <v>12</v>
      </c>
      <c r="C54" s="44"/>
      <c r="D54" s="44"/>
      <c r="E54" s="44"/>
      <c r="F54" s="44"/>
      <c r="G54" s="46"/>
      <c r="H54" s="46"/>
      <c r="I54" s="46"/>
      <c r="J54" s="46"/>
    </row>
    <row r="55" spans="1:13" s="2" customFormat="1" ht="38.25" customHeight="1" x14ac:dyDescent="0.25">
      <c r="B55" s="42" t="s">
        <v>13</v>
      </c>
      <c r="C55" s="44"/>
      <c r="D55" s="44"/>
      <c r="E55" s="44"/>
      <c r="F55" s="44"/>
      <c r="G55" s="47"/>
      <c r="H55" s="47"/>
      <c r="I55" s="47" t="s">
        <v>14</v>
      </c>
      <c r="J55" s="47"/>
    </row>
    <row r="56" spans="1:13" s="2" customFormat="1" ht="33.75" customHeight="1" x14ac:dyDescent="0.25">
      <c r="B56" s="48" t="s">
        <v>15</v>
      </c>
      <c r="C56" s="48"/>
      <c r="D56" s="48"/>
      <c r="E56" s="48"/>
      <c r="F56" s="48"/>
      <c r="G56" s="43"/>
      <c r="H56" s="43"/>
      <c r="I56" s="47" t="s">
        <v>16</v>
      </c>
      <c r="J56" s="47"/>
    </row>
    <row r="57" spans="1:13" s="2" customFormat="1" ht="33" customHeight="1" x14ac:dyDescent="0.25">
      <c r="B57" s="48" t="s">
        <v>17</v>
      </c>
      <c r="C57" s="48"/>
      <c r="D57" s="48"/>
      <c r="E57" s="48"/>
      <c r="F57" s="42"/>
      <c r="G57" s="47"/>
      <c r="H57" s="47"/>
      <c r="I57" s="47" t="s">
        <v>18</v>
      </c>
      <c r="J57" s="47"/>
    </row>
    <row r="58" spans="1:13" s="2" customFormat="1" ht="31.5" customHeight="1" x14ac:dyDescent="0.25">
      <c r="B58" s="48" t="s">
        <v>19</v>
      </c>
      <c r="C58" s="48"/>
      <c r="D58" s="48"/>
      <c r="E58" s="48"/>
      <c r="F58" s="48"/>
      <c r="G58" s="47"/>
      <c r="H58" s="47"/>
      <c r="I58" s="47" t="s">
        <v>20</v>
      </c>
      <c r="J58" s="47"/>
    </row>
    <row r="59" spans="1:13" s="2" customFormat="1" ht="36.75" customHeight="1" x14ac:dyDescent="0.25">
      <c r="B59" s="48" t="s">
        <v>21</v>
      </c>
      <c r="C59" s="48"/>
      <c r="D59" s="48"/>
      <c r="E59" s="48"/>
      <c r="F59" s="48"/>
      <c r="G59" s="47"/>
      <c r="H59" s="47"/>
      <c r="I59" s="47" t="s">
        <v>22</v>
      </c>
      <c r="J59" s="47"/>
    </row>
    <row r="60" spans="1:13" s="2" customFormat="1" ht="33" customHeight="1" x14ac:dyDescent="0.25">
      <c r="B60" s="48" t="s">
        <v>23</v>
      </c>
      <c r="C60" s="48"/>
      <c r="D60" s="48"/>
      <c r="E60" s="48"/>
      <c r="F60" s="42"/>
      <c r="G60" s="47"/>
      <c r="H60" s="47"/>
      <c r="I60" s="47" t="s">
        <v>24</v>
      </c>
      <c r="J60" s="47"/>
    </row>
  </sheetData>
  <mergeCells count="20">
    <mergeCell ref="A2:M2"/>
    <mergeCell ref="B58:F58"/>
    <mergeCell ref="G58:H58"/>
    <mergeCell ref="I58:J58"/>
    <mergeCell ref="B59:F59"/>
    <mergeCell ref="G59:H59"/>
    <mergeCell ref="I59:J59"/>
    <mergeCell ref="G55:H55"/>
    <mergeCell ref="I55:J55"/>
    <mergeCell ref="B56:F56"/>
    <mergeCell ref="I56:J56"/>
    <mergeCell ref="B57:E57"/>
    <mergeCell ref="G57:H57"/>
    <mergeCell ref="I57:J57"/>
    <mergeCell ref="B52:E52"/>
    <mergeCell ref="G52:H52"/>
    <mergeCell ref="I52:J52"/>
    <mergeCell ref="B60:E60"/>
    <mergeCell ref="G60:H60"/>
    <mergeCell ref="I60:J60"/>
  </mergeCells>
  <pageMargins left="0.25" right="0.25" top="0.75" bottom="0.75"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Наталя Сергіївна Трофімова</dc:creator>
  <cp:lastModifiedBy>user</cp:lastModifiedBy>
  <cp:lastPrinted>2023-11-17T13:57:00Z</cp:lastPrinted>
  <dcterms:created xsi:type="dcterms:W3CDTF">2015-06-05T18:19:34Z</dcterms:created>
  <dcterms:modified xsi:type="dcterms:W3CDTF">2023-11-23T14:15:09Z</dcterms:modified>
</cp:coreProperties>
</file>