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E09532A9-73C0-4D3B-A566-FDF3CC8E493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M18" i="1"/>
  <c r="M10" i="1"/>
  <c r="M11" i="1"/>
  <c r="M12" i="1"/>
  <c r="M13" i="1"/>
  <c r="M14" i="1"/>
  <c r="M15" i="1"/>
  <c r="M16" i="1"/>
  <c r="M17" i="1"/>
  <c r="M9" i="1"/>
  <c r="K10" i="1"/>
  <c r="K11" i="1"/>
  <c r="K12" i="1"/>
  <c r="K13" i="1"/>
  <c r="K18" i="1" s="1"/>
  <c r="K14" i="1"/>
  <c r="K15" i="1"/>
  <c r="K16" i="1"/>
  <c r="K17" i="1"/>
  <c r="K9" i="1"/>
  <c r="I10" i="1" l="1"/>
  <c r="O10" i="1" s="1"/>
  <c r="I11" i="1"/>
  <c r="O11" i="1" s="1"/>
  <c r="I12" i="1"/>
  <c r="O12" i="1" s="1"/>
  <c r="I13" i="1"/>
  <c r="O13" i="1" s="1"/>
  <c r="I14" i="1"/>
  <c r="O14" i="1" s="1"/>
  <c r="I15" i="1"/>
  <c r="O15" i="1" s="1"/>
  <c r="I16" i="1"/>
  <c r="O16" i="1" s="1"/>
  <c r="I17" i="1"/>
  <c r="O17" i="1" s="1"/>
  <c r="I9" i="1"/>
  <c r="O9" i="1" l="1"/>
  <c r="O18" i="1" s="1"/>
  <c r="I18" i="1"/>
</calcChain>
</file>

<file path=xl/sharedStrings.xml><?xml version="1.0" encoding="utf-8"?>
<sst xmlns="http://schemas.openxmlformats.org/spreadsheetml/2006/main" count="78" uniqueCount="60">
  <si>
    <t>Назва реагенту</t>
  </si>
  <si>
    <t>Кількість</t>
  </si>
  <si>
    <t>Код НК</t>
  </si>
  <si>
    <t>Код ДК</t>
  </si>
  <si>
    <t xml:space="preserve">Медичний директор з медичних питань                       </t>
  </si>
  <si>
    <t>Тетяна ІВАНОВА</t>
  </si>
  <si>
    <t>Члени робочої групи:</t>
  </si>
  <si>
    <t xml:space="preserve">Медичний директор </t>
  </si>
  <si>
    <t>Сергій ЧЕРНИШУК</t>
  </si>
  <si>
    <t>Заст. Генерального директора з економічних питань</t>
  </si>
  <si>
    <t>Наталія МИРУТА</t>
  </si>
  <si>
    <t xml:space="preserve">Медичний директор з поліклінічной роботи                 </t>
  </si>
  <si>
    <t>Володимир СОВА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</si>
  <si>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</si>
  <si>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</si>
  <si>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Завідувач Українським Референс-центром з клінічної лабораторної діагностики та метрології</t>
  </si>
  <si>
    <t>Вікторія ЯНОВСЬКА</t>
  </si>
  <si>
    <t>Завідувач лабораторії медичної генетики СМГЦ</t>
  </si>
  <si>
    <t>Наталія ОЛЬХОВИЧ</t>
  </si>
  <si>
    <t xml:space="preserve"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                         лікарські засоби різні - ДК 021:2015:33690000-3: (Лікарські засоби різні)                                                                                                                                                                   </t>
  </si>
  <si>
    <t>№ з/п</t>
  </si>
  <si>
    <t>МТВ</t>
  </si>
  <si>
    <t>Од. виміру</t>
  </si>
  <si>
    <t>Ціна 1, грн</t>
  </si>
  <si>
    <t>Сума 1, грн</t>
  </si>
  <si>
    <t>Ціна 2, грн</t>
  </si>
  <si>
    <t>Сума 2, грн</t>
  </si>
  <si>
    <t>Ціна 3, грн</t>
  </si>
  <si>
    <t>Сума 3, грн</t>
  </si>
  <si>
    <t>Ціна середня, грн</t>
  </si>
  <si>
    <t>Сума середня, грн</t>
  </si>
  <si>
    <t>33690000-3 - Лікарські засоби різні</t>
  </si>
  <si>
    <t>Набір LABScreen Mixed Class I &amp; II</t>
  </si>
  <si>
    <t>Реагент Anti-Lymphocyte (IgG)</t>
  </si>
  <si>
    <t>Реагент Anti-Lymphocyte (lgM)</t>
  </si>
  <si>
    <t>Реагент Anti-Lymphocyte негативний контроль</t>
  </si>
  <si>
    <t>Барвник TRYPAN BLUE STAIN</t>
  </si>
  <si>
    <t>Середовище RPMI 1640 Medium, HEPES</t>
  </si>
  <si>
    <t>Барвник по Романовського-Гимзе, р-н, для  мікроскопії</t>
  </si>
  <si>
    <t>Контрольний реагент PE-Conjugated Goat Anti-Human IgG</t>
  </si>
  <si>
    <t>62512 - Рішення DAPI ІВД</t>
  </si>
  <si>
    <t>Флуоресцентний контр-барвник для препаратів DAPI Counterstain</t>
  </si>
  <si>
    <t>Флуоресцентний контр-барвник для препаратів використовується як контр-фарба для хромосом.  Він використовується на етапі фарбування при виконанні флюоресцентної  гібридизації in situ (FISH) на інтерфазних ядрах і метафазних хромосомах. Концентрація повинна бути 0,1 мкг/мл. Фасування повинно бути 1,0 мл</t>
  </si>
  <si>
    <t>набір</t>
  </si>
  <si>
    <t>шт</t>
  </si>
  <si>
    <t>Барвник повинен використовуватися для фарбування клітин, для оцінки життєздатності клітин за допомогою тесту виключення барвника. Колір - синій. Концентрація 0,004, стерильно-фільтрований.</t>
  </si>
  <si>
    <t xml:space="preserve">45180 
Барвник очний
</t>
  </si>
  <si>
    <t xml:space="preserve">56400
Антигени HLA класу I та II, типування тканин IVD (діагностика in vitro), контрольний матеріал
</t>
  </si>
  <si>
    <t>Імунологічний позитивний IgG контроль для крос-матч, ліофілізований. Об'єм - 1 мл</t>
  </si>
  <si>
    <t>Імунологічний позитивний IgМ контроль для крос-матч, ліофілізований. Об'єм - 1 мл</t>
  </si>
  <si>
    <t>Імунологічний негативний контроль для крос-матч, ліофілізований. Об'єм - 1 мл</t>
  </si>
  <si>
    <t xml:space="preserve">58567 Живильне середовище для клітинної культури
IVD (діагностика in vitro )
</t>
  </si>
  <si>
    <t>Середовище RPMI для різних клітин ссавців, включаючи HeLa, Jurkat, MCF-7, PC12, PBMC, астроцитів та карциноми. Концентрація 1 X. 
З глутаміном, HEPES, феноловим червоним. Без пірувату натрію. Об’єм 100 мл.</t>
  </si>
  <si>
    <t>Контрольний реагент PE Conjugated Goat IgG, протилюдський. Достатньо для виконання 1000 тестувань.</t>
  </si>
  <si>
    <t>56397
Антигени HLA класу I та II, типування тканин IVD (діагностика in vitro), набір, сортування
флюоресцентно-
зактивованих клітин/ проточна цитометрія</t>
  </si>
  <si>
    <t>Набір для сумістного мультиплексного моніторингу HLA-зв‘язаних антитіл класів І та ІІ (HLA-A, B, C, DR, DQ, DP) та MICA у сироватці людини у трансплантаційний період. Повинен містити реагентів достатньо для проведення 100 тестувань:  LABScreen bead mix (500 µl віала), 10X Wash Buffer (52 ml). Для діагностики in vitro. Метод протокової цитометрії. Сумістний з приладами широкого спектру виробників (синій та червоний лазери)</t>
  </si>
  <si>
    <t>44946 
Барвник Гімза</t>
  </si>
  <si>
    <t>Розчин для фарбування зразків крові та кісткового мозку, парафінових зрізів та клініко-цитологічних зразків. Об'єм не менше 100 мл</t>
  </si>
  <si>
    <t>Всього:</t>
  </si>
  <si>
    <t>ОБГРУНТУВАННЯ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</si>
</sst>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₴_-;\-* #,##0.00_₴_-;_-* &quot;-&quot;??_₴_-;_-@_-"/>
    <numFmt numFmtId="165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26262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 tint="0.1499984740745262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5" fontId="6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13" fillId="0" borderId="0" xfId="0" applyFont="1"/>
    <xf numFmtId="164" fontId="3" fillId="0" borderId="0" xfId="0" applyNumberFormat="1" applyFont="1"/>
    <xf numFmtId="164" fontId="13" fillId="0" borderId="0" xfId="0" applyNumberFormat="1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</cellXfs>
  <cellStyles count="3">
    <cellStyle name="Денежный 2" xfId="2" xr:uid="{00000000-0005-0000-0000-000000000000}"/>
    <cellStyle name="Звичайни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zoomScale="70" zoomScaleNormal="70" workbookViewId="0">
      <selection activeCell="E9" sqref="E9"/>
    </sheetView>
  </sheetViews>
  <sheetFormatPr defaultRowHeight="15" x14ac:dyDescent="0.25"/>
  <cols>
    <col min="1" max="1" width="6.140625" style="2" customWidth="1"/>
    <col min="2" max="2" width="32.42578125" style="2" customWidth="1"/>
    <col min="3" max="3" width="49.42578125" style="2" customWidth="1"/>
    <col min="4" max="4" width="37.28515625" style="2" customWidth="1"/>
    <col min="5" max="5" width="20.28515625" style="2" customWidth="1"/>
    <col min="6" max="6" width="11.28515625" style="2" customWidth="1"/>
    <col min="7" max="7" width="10.5703125" style="2" customWidth="1"/>
    <col min="8" max="8" width="13" style="2" customWidth="1"/>
    <col min="9" max="9" width="17.28515625" style="1" customWidth="1"/>
    <col min="10" max="10" width="16" style="2" customWidth="1"/>
    <col min="11" max="11" width="16.7109375" style="1" customWidth="1"/>
    <col min="12" max="12" width="15.140625" style="2" customWidth="1"/>
    <col min="13" max="13" width="17.85546875" style="1" customWidth="1"/>
    <col min="14" max="14" width="15.140625" style="2" customWidth="1"/>
    <col min="15" max="15" width="17.28515625" style="1" customWidth="1"/>
    <col min="16" max="16384" width="9.140625" style="1"/>
  </cols>
  <sheetData>
    <row r="1" spans="1:15" ht="21" x14ac:dyDescent="0.35">
      <c r="C1" s="49" t="s">
        <v>59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customFormat="1" ht="18.75" x14ac:dyDescent="0.3">
      <c r="A2" s="10"/>
      <c r="B2" s="45" t="s">
        <v>19</v>
      </c>
      <c r="C2" s="45"/>
      <c r="D2" s="45"/>
      <c r="E2" s="45"/>
      <c r="F2" s="45"/>
      <c r="G2" s="45"/>
      <c r="H2" s="45"/>
      <c r="I2" s="45"/>
      <c r="J2" s="10"/>
      <c r="K2" s="10"/>
      <c r="L2" s="10"/>
      <c r="M2" s="10"/>
      <c r="N2" s="10"/>
      <c r="O2" s="10"/>
    </row>
    <row r="3" spans="1:15" customFormat="1" ht="18.75" x14ac:dyDescent="0.3">
      <c r="A3" s="10"/>
      <c r="B3" s="45"/>
      <c r="C3" s="45"/>
      <c r="D3" s="45"/>
      <c r="E3" s="45"/>
      <c r="F3" s="45"/>
      <c r="G3" s="45"/>
      <c r="H3" s="45"/>
      <c r="I3" s="45"/>
      <c r="J3" s="10"/>
      <c r="K3" s="10"/>
      <c r="L3" s="10"/>
      <c r="M3" s="10"/>
      <c r="N3" s="10"/>
      <c r="O3" s="10"/>
    </row>
    <row r="4" spans="1:15" customFormat="1" ht="18.75" x14ac:dyDescent="0.3">
      <c r="A4" s="10"/>
      <c r="B4" s="45"/>
      <c r="C4" s="45"/>
      <c r="D4" s="45"/>
      <c r="E4" s="45"/>
      <c r="F4" s="45"/>
      <c r="G4" s="45"/>
      <c r="H4" s="45"/>
      <c r="I4" s="45"/>
      <c r="J4" s="10"/>
      <c r="K4" s="10"/>
      <c r="L4" s="10"/>
      <c r="M4" s="10"/>
      <c r="N4" s="10"/>
      <c r="O4" s="10"/>
    </row>
    <row r="5" spans="1:15" customFormat="1" ht="18.75" x14ac:dyDescent="0.3">
      <c r="A5" s="10"/>
      <c r="B5" s="46"/>
      <c r="C5" s="46"/>
      <c r="D5" s="46"/>
      <c r="E5" s="46"/>
      <c r="F5" s="46"/>
      <c r="G5" s="46"/>
      <c r="H5" s="46"/>
      <c r="I5" s="46"/>
      <c r="J5" s="10"/>
      <c r="K5" s="10"/>
      <c r="L5" s="10"/>
      <c r="M5" s="10"/>
      <c r="N5" s="10"/>
      <c r="O5" s="10"/>
    </row>
    <row r="6" spans="1:15" ht="18.75" x14ac:dyDescent="0.3">
      <c r="A6" s="11"/>
      <c r="B6" s="11"/>
      <c r="C6" s="11"/>
      <c r="D6" s="11"/>
      <c r="E6" s="11"/>
      <c r="F6" s="11"/>
      <c r="G6" s="11"/>
      <c r="H6" s="11"/>
      <c r="I6" s="9"/>
      <c r="J6" s="11"/>
      <c r="K6" s="9"/>
      <c r="L6" s="11"/>
      <c r="M6" s="9"/>
      <c r="N6" s="11"/>
      <c r="O6" s="9"/>
    </row>
    <row r="7" spans="1:15" ht="18.75" x14ac:dyDescent="0.3">
      <c r="A7" s="11"/>
      <c r="B7" s="11"/>
      <c r="C7" s="11"/>
      <c r="D7" s="11"/>
      <c r="E7" s="11"/>
      <c r="F7" s="11"/>
      <c r="G7" s="11"/>
      <c r="H7" s="11"/>
      <c r="I7" s="9"/>
      <c r="J7" s="11"/>
      <c r="K7" s="9"/>
      <c r="L7" s="11"/>
      <c r="M7" s="9"/>
      <c r="N7" s="11"/>
      <c r="O7" s="9"/>
    </row>
    <row r="8" spans="1:15" customFormat="1" ht="56.25" x14ac:dyDescent="0.25">
      <c r="A8" s="12" t="s">
        <v>20</v>
      </c>
      <c r="B8" s="12" t="s">
        <v>0</v>
      </c>
      <c r="C8" s="12" t="s">
        <v>21</v>
      </c>
      <c r="D8" s="13" t="s">
        <v>2</v>
      </c>
      <c r="E8" s="12" t="s">
        <v>3</v>
      </c>
      <c r="F8" s="12" t="s">
        <v>22</v>
      </c>
      <c r="G8" s="12" t="s">
        <v>1</v>
      </c>
      <c r="H8" s="12" t="s">
        <v>23</v>
      </c>
      <c r="I8" s="12" t="s">
        <v>24</v>
      </c>
      <c r="J8" s="14" t="s">
        <v>25</v>
      </c>
      <c r="K8" s="12" t="s">
        <v>26</v>
      </c>
      <c r="L8" s="14" t="s">
        <v>27</v>
      </c>
      <c r="M8" s="12" t="s">
        <v>28</v>
      </c>
      <c r="N8" s="12" t="s">
        <v>29</v>
      </c>
      <c r="O8" s="12" t="s">
        <v>30</v>
      </c>
    </row>
    <row r="9" spans="1:15" customFormat="1" ht="225" x14ac:dyDescent="0.25">
      <c r="A9" s="15">
        <v>1</v>
      </c>
      <c r="B9" s="15" t="s">
        <v>32</v>
      </c>
      <c r="C9" s="16" t="s">
        <v>55</v>
      </c>
      <c r="D9" s="17" t="s">
        <v>54</v>
      </c>
      <c r="E9" s="18" t="s">
        <v>31</v>
      </c>
      <c r="F9" s="19" t="s">
        <v>43</v>
      </c>
      <c r="G9" s="20">
        <v>1</v>
      </c>
      <c r="H9" s="21">
        <v>117650</v>
      </c>
      <c r="I9" s="22">
        <f>H9*G9</f>
        <v>117650</v>
      </c>
      <c r="J9" s="23">
        <v>121180</v>
      </c>
      <c r="K9" s="24">
        <f>J9*G9</f>
        <v>121180</v>
      </c>
      <c r="L9" s="23">
        <v>123530</v>
      </c>
      <c r="M9" s="24">
        <f>L9*G9</f>
        <v>123530</v>
      </c>
      <c r="N9" s="23">
        <f>(H9+J9+L9)/3</f>
        <v>120786.66666666667</v>
      </c>
      <c r="O9" s="24">
        <f>(I9+K9+M9)/3</f>
        <v>120786.66666666667</v>
      </c>
    </row>
    <row r="10" spans="1:15" customFormat="1" ht="112.5" x14ac:dyDescent="0.25">
      <c r="A10" s="15">
        <v>2</v>
      </c>
      <c r="B10" s="25" t="s">
        <v>33</v>
      </c>
      <c r="C10" s="25" t="s">
        <v>48</v>
      </c>
      <c r="D10" s="17" t="s">
        <v>47</v>
      </c>
      <c r="E10" s="18" t="s">
        <v>31</v>
      </c>
      <c r="F10" s="26" t="s">
        <v>44</v>
      </c>
      <c r="G10" s="27">
        <v>2</v>
      </c>
      <c r="H10" s="21">
        <v>3530</v>
      </c>
      <c r="I10" s="22">
        <f t="shared" ref="I10:I17" si="0">H10*G10</f>
        <v>7060</v>
      </c>
      <c r="J10" s="24">
        <v>3670</v>
      </c>
      <c r="K10" s="24">
        <f t="shared" ref="K10:K17" si="1">J10*G10</f>
        <v>7340</v>
      </c>
      <c r="L10" s="24">
        <v>3660</v>
      </c>
      <c r="M10" s="24">
        <f t="shared" ref="M10:M17" si="2">L10*G10</f>
        <v>7320</v>
      </c>
      <c r="N10" s="23">
        <f t="shared" ref="N10:N17" si="3">(H10+J10+L10)/3</f>
        <v>3620</v>
      </c>
      <c r="O10" s="24">
        <f t="shared" ref="O10:O17" si="4">(I10+K10+M10)/3</f>
        <v>7240</v>
      </c>
    </row>
    <row r="11" spans="1:15" customFormat="1" ht="112.5" x14ac:dyDescent="0.25">
      <c r="A11" s="15">
        <v>3</v>
      </c>
      <c r="B11" s="15" t="s">
        <v>34</v>
      </c>
      <c r="C11" s="26" t="s">
        <v>49</v>
      </c>
      <c r="D11" s="16" t="s">
        <v>47</v>
      </c>
      <c r="E11" s="18" t="s">
        <v>31</v>
      </c>
      <c r="F11" s="26" t="s">
        <v>44</v>
      </c>
      <c r="G11" s="27">
        <v>2</v>
      </c>
      <c r="H11" s="21">
        <v>3530</v>
      </c>
      <c r="I11" s="22">
        <f t="shared" si="0"/>
        <v>7060</v>
      </c>
      <c r="J11" s="24">
        <v>3670</v>
      </c>
      <c r="K11" s="24">
        <f t="shared" si="1"/>
        <v>7340</v>
      </c>
      <c r="L11" s="24">
        <v>3660</v>
      </c>
      <c r="M11" s="24">
        <f t="shared" si="2"/>
        <v>7320</v>
      </c>
      <c r="N11" s="23">
        <f t="shared" si="3"/>
        <v>3620</v>
      </c>
      <c r="O11" s="24">
        <f t="shared" si="4"/>
        <v>7240</v>
      </c>
    </row>
    <row r="12" spans="1:15" customFormat="1" ht="112.5" x14ac:dyDescent="0.25">
      <c r="A12" s="15">
        <v>4</v>
      </c>
      <c r="B12" s="15" t="s">
        <v>35</v>
      </c>
      <c r="C12" s="26" t="s">
        <v>50</v>
      </c>
      <c r="D12" s="16" t="s">
        <v>47</v>
      </c>
      <c r="E12" s="18" t="s">
        <v>31</v>
      </c>
      <c r="F12" s="26" t="s">
        <v>44</v>
      </c>
      <c r="G12" s="27">
        <v>1</v>
      </c>
      <c r="H12" s="21">
        <v>3530</v>
      </c>
      <c r="I12" s="22">
        <f t="shared" si="0"/>
        <v>3530</v>
      </c>
      <c r="J12" s="24">
        <v>3670</v>
      </c>
      <c r="K12" s="24">
        <f t="shared" si="1"/>
        <v>3670</v>
      </c>
      <c r="L12" s="24">
        <v>3660</v>
      </c>
      <c r="M12" s="24">
        <f t="shared" si="2"/>
        <v>3660</v>
      </c>
      <c r="N12" s="23">
        <f t="shared" si="3"/>
        <v>3620</v>
      </c>
      <c r="O12" s="24">
        <f t="shared" si="4"/>
        <v>3620</v>
      </c>
    </row>
    <row r="13" spans="1:15" customFormat="1" ht="112.5" x14ac:dyDescent="0.25">
      <c r="A13" s="15">
        <v>5</v>
      </c>
      <c r="B13" s="28" t="s">
        <v>36</v>
      </c>
      <c r="C13" s="29" t="s">
        <v>45</v>
      </c>
      <c r="D13" s="30" t="s">
        <v>46</v>
      </c>
      <c r="E13" s="18" t="s">
        <v>31</v>
      </c>
      <c r="F13" s="31" t="s">
        <v>44</v>
      </c>
      <c r="G13" s="32">
        <v>1</v>
      </c>
      <c r="H13" s="21">
        <v>1370</v>
      </c>
      <c r="I13" s="22">
        <f t="shared" si="0"/>
        <v>1370</v>
      </c>
      <c r="J13" s="33">
        <v>1420</v>
      </c>
      <c r="K13" s="24">
        <f t="shared" si="1"/>
        <v>1420</v>
      </c>
      <c r="L13" s="33">
        <v>1440</v>
      </c>
      <c r="M13" s="24">
        <f t="shared" si="2"/>
        <v>1440</v>
      </c>
      <c r="N13" s="23">
        <f t="shared" si="3"/>
        <v>1410</v>
      </c>
      <c r="O13" s="24">
        <f t="shared" si="4"/>
        <v>1410</v>
      </c>
    </row>
    <row r="14" spans="1:15" customFormat="1" ht="131.25" x14ac:dyDescent="0.25">
      <c r="A14" s="15">
        <v>6</v>
      </c>
      <c r="B14" s="28" t="s">
        <v>37</v>
      </c>
      <c r="C14" s="28" t="s">
        <v>52</v>
      </c>
      <c r="D14" s="34" t="s">
        <v>51</v>
      </c>
      <c r="E14" s="18" t="s">
        <v>31</v>
      </c>
      <c r="F14" s="31" t="s">
        <v>44</v>
      </c>
      <c r="G14" s="32">
        <v>2</v>
      </c>
      <c r="H14" s="21">
        <v>1730</v>
      </c>
      <c r="I14" s="22">
        <f t="shared" si="0"/>
        <v>3460</v>
      </c>
      <c r="J14" s="35">
        <v>1780</v>
      </c>
      <c r="K14" s="24">
        <f t="shared" si="1"/>
        <v>3560</v>
      </c>
      <c r="L14" s="35">
        <v>1870</v>
      </c>
      <c r="M14" s="24">
        <f t="shared" si="2"/>
        <v>3740</v>
      </c>
      <c r="N14" s="23">
        <f t="shared" si="3"/>
        <v>1793.3333333333333</v>
      </c>
      <c r="O14" s="24">
        <f t="shared" si="4"/>
        <v>3586.6666666666665</v>
      </c>
    </row>
    <row r="15" spans="1:15" customFormat="1" ht="112.5" x14ac:dyDescent="0.25">
      <c r="A15" s="15">
        <v>7</v>
      </c>
      <c r="B15" s="28" t="s">
        <v>39</v>
      </c>
      <c r="C15" s="25" t="s">
        <v>53</v>
      </c>
      <c r="D15" s="16" t="s">
        <v>47</v>
      </c>
      <c r="E15" s="18" t="s">
        <v>31</v>
      </c>
      <c r="F15" s="19" t="s">
        <v>44</v>
      </c>
      <c r="G15" s="20">
        <v>1</v>
      </c>
      <c r="H15" s="21">
        <v>35140</v>
      </c>
      <c r="I15" s="22">
        <f t="shared" si="0"/>
        <v>35140</v>
      </c>
      <c r="J15" s="36">
        <v>36190</v>
      </c>
      <c r="K15" s="24">
        <f t="shared" si="1"/>
        <v>36190</v>
      </c>
      <c r="L15" s="36">
        <v>36900</v>
      </c>
      <c r="M15" s="24">
        <f t="shared" si="2"/>
        <v>36900</v>
      </c>
      <c r="N15" s="23">
        <f t="shared" si="3"/>
        <v>36076.666666666664</v>
      </c>
      <c r="O15" s="24">
        <f t="shared" si="4"/>
        <v>36076.666666666664</v>
      </c>
    </row>
    <row r="16" spans="1:15" customFormat="1" ht="75" x14ac:dyDescent="0.25">
      <c r="A16" s="15">
        <v>8</v>
      </c>
      <c r="B16" s="28" t="s">
        <v>38</v>
      </c>
      <c r="C16" s="37" t="s">
        <v>57</v>
      </c>
      <c r="D16" s="16" t="s">
        <v>56</v>
      </c>
      <c r="E16" s="18" t="s">
        <v>31</v>
      </c>
      <c r="F16" s="26" t="s">
        <v>44</v>
      </c>
      <c r="G16" s="27">
        <v>3</v>
      </c>
      <c r="H16" s="21">
        <v>1410</v>
      </c>
      <c r="I16" s="22">
        <f t="shared" si="0"/>
        <v>4230</v>
      </c>
      <c r="J16" s="36">
        <v>1450</v>
      </c>
      <c r="K16" s="24">
        <f t="shared" si="1"/>
        <v>4350</v>
      </c>
      <c r="L16" s="36">
        <v>1460</v>
      </c>
      <c r="M16" s="24">
        <f t="shared" si="2"/>
        <v>4380</v>
      </c>
      <c r="N16" s="23">
        <f t="shared" si="3"/>
        <v>1440</v>
      </c>
      <c r="O16" s="24">
        <f t="shared" si="4"/>
        <v>4320</v>
      </c>
    </row>
    <row r="17" spans="1:15" customFormat="1" ht="187.5" x14ac:dyDescent="0.25">
      <c r="A17" s="15">
        <v>9</v>
      </c>
      <c r="B17" s="26" t="s">
        <v>41</v>
      </c>
      <c r="C17" s="15" t="s">
        <v>42</v>
      </c>
      <c r="D17" s="15" t="s">
        <v>40</v>
      </c>
      <c r="E17" s="18" t="s">
        <v>31</v>
      </c>
      <c r="F17" s="26" t="s">
        <v>44</v>
      </c>
      <c r="G17" s="27">
        <v>2</v>
      </c>
      <c r="H17" s="38">
        <v>9970</v>
      </c>
      <c r="I17" s="22">
        <f t="shared" si="0"/>
        <v>19940</v>
      </c>
      <c r="J17" s="36">
        <v>10170</v>
      </c>
      <c r="K17" s="24">
        <f t="shared" si="1"/>
        <v>20340</v>
      </c>
      <c r="L17" s="36">
        <v>10580</v>
      </c>
      <c r="M17" s="24">
        <f t="shared" si="2"/>
        <v>21160</v>
      </c>
      <c r="N17" s="23">
        <f t="shared" si="3"/>
        <v>10240</v>
      </c>
      <c r="O17" s="24">
        <f t="shared" si="4"/>
        <v>20480</v>
      </c>
    </row>
    <row r="18" spans="1:15" customFormat="1" ht="18.75" x14ac:dyDescent="0.3">
      <c r="A18" s="10"/>
      <c r="B18" s="39"/>
      <c r="C18" s="5"/>
      <c r="D18" s="40"/>
      <c r="E18" s="10"/>
      <c r="F18" s="10"/>
      <c r="G18" s="10"/>
      <c r="H18" s="41" t="s">
        <v>58</v>
      </c>
      <c r="I18" s="42">
        <f>SUM(I9:I17)</f>
        <v>199440</v>
      </c>
      <c r="J18" s="43"/>
      <c r="K18" s="42">
        <f>SUM(K9:K17)</f>
        <v>205390</v>
      </c>
      <c r="L18" s="43"/>
      <c r="M18" s="42">
        <f>SUM(M9:M17)</f>
        <v>209450</v>
      </c>
      <c r="N18" s="41"/>
      <c r="O18" s="42">
        <f>SUM(O9:O17)</f>
        <v>204760</v>
      </c>
    </row>
    <row r="19" spans="1:15" customFormat="1" ht="18.75" x14ac:dyDescent="0.3">
      <c r="A19" s="10"/>
      <c r="B19" s="39"/>
      <c r="C19" s="5"/>
      <c r="D19" s="40"/>
      <c r="E19" s="10"/>
      <c r="F19" s="10"/>
      <c r="G19" s="10"/>
      <c r="H19" s="41"/>
      <c r="I19" s="42"/>
      <c r="J19" s="43"/>
      <c r="K19" s="42"/>
      <c r="L19" s="43"/>
      <c r="M19" s="42"/>
      <c r="N19" s="41"/>
      <c r="O19" s="42"/>
    </row>
    <row r="20" spans="1:15" ht="18.75" x14ac:dyDescent="0.3">
      <c r="A20" s="11"/>
      <c r="B20" s="11"/>
      <c r="C20" s="11"/>
      <c r="D20" s="11"/>
      <c r="E20" s="11"/>
      <c r="F20" s="11"/>
      <c r="G20" s="11"/>
      <c r="H20" s="11"/>
      <c r="I20" s="9"/>
      <c r="J20" s="11"/>
      <c r="K20" s="9"/>
      <c r="L20" s="11"/>
      <c r="M20" s="9"/>
      <c r="N20" s="11"/>
      <c r="O20" s="9"/>
    </row>
    <row r="21" spans="1:15" s="3" customFormat="1" ht="18.75" x14ac:dyDescent="0.25">
      <c r="A21" s="44"/>
      <c r="B21" s="47" t="s">
        <v>4</v>
      </c>
      <c r="C21" s="47"/>
      <c r="D21" s="47"/>
      <c r="E21" s="47"/>
      <c r="F21" s="4"/>
      <c r="G21" s="5"/>
      <c r="H21" s="48"/>
      <c r="I21" s="48"/>
      <c r="J21" s="48"/>
      <c r="K21" s="48"/>
      <c r="L21" s="48"/>
      <c r="M21" s="48"/>
      <c r="N21" s="48" t="s">
        <v>5</v>
      </c>
      <c r="O21" s="48"/>
    </row>
    <row r="22" spans="1:15" customFormat="1" ht="18.75" x14ac:dyDescent="0.3">
      <c r="A22" s="10"/>
      <c r="B22" s="6"/>
      <c r="C22" s="6"/>
      <c r="D22" s="7"/>
      <c r="E22" s="7"/>
      <c r="F22" s="6"/>
      <c r="G22" s="8"/>
      <c r="H22" s="8"/>
      <c r="I22" s="8"/>
      <c r="J22" s="8"/>
      <c r="K22" s="8"/>
      <c r="L22" s="8"/>
      <c r="M22" s="8"/>
      <c r="N22" s="8"/>
      <c r="O22" s="8"/>
    </row>
    <row r="23" spans="1:15" customFormat="1" ht="18.75" x14ac:dyDescent="0.3">
      <c r="A23" s="10"/>
      <c r="B23" s="4" t="s">
        <v>6</v>
      </c>
      <c r="C23" s="6"/>
      <c r="D23" s="6"/>
      <c r="E23" s="6"/>
      <c r="F23" s="6"/>
      <c r="G23" s="8"/>
      <c r="H23" s="9"/>
      <c r="I23" s="9"/>
      <c r="J23" s="9"/>
      <c r="K23" s="9"/>
      <c r="L23" s="9"/>
      <c r="M23" s="9"/>
      <c r="N23" s="9"/>
      <c r="O23" s="9"/>
    </row>
    <row r="24" spans="1:15" customFormat="1" ht="43.5" customHeight="1" x14ac:dyDescent="0.3">
      <c r="A24" s="10"/>
      <c r="B24" s="4" t="s">
        <v>7</v>
      </c>
      <c r="C24" s="6"/>
      <c r="D24" s="6"/>
      <c r="E24" s="6"/>
      <c r="F24" s="6"/>
      <c r="G24" s="8"/>
      <c r="H24" s="48"/>
      <c r="I24" s="48"/>
      <c r="J24" s="48"/>
      <c r="K24" s="48"/>
      <c r="L24" s="48"/>
      <c r="M24" s="48"/>
      <c r="N24" s="48" t="s">
        <v>8</v>
      </c>
      <c r="O24" s="48"/>
    </row>
    <row r="25" spans="1:15" customFormat="1" ht="43.5" customHeight="1" x14ac:dyDescent="0.3">
      <c r="A25" s="10"/>
      <c r="B25" s="47" t="s">
        <v>9</v>
      </c>
      <c r="C25" s="47"/>
      <c r="D25" s="47"/>
      <c r="E25" s="47"/>
      <c r="F25" s="47"/>
      <c r="G25" s="8"/>
      <c r="H25" s="8"/>
      <c r="I25" s="8"/>
      <c r="J25" s="8"/>
      <c r="K25" s="8"/>
      <c r="L25" s="8"/>
      <c r="M25" s="8"/>
      <c r="N25" s="48" t="s">
        <v>10</v>
      </c>
      <c r="O25" s="48"/>
    </row>
    <row r="26" spans="1:15" customFormat="1" ht="43.5" customHeight="1" x14ac:dyDescent="0.3">
      <c r="A26" s="10"/>
      <c r="B26" s="47" t="s">
        <v>11</v>
      </c>
      <c r="C26" s="47"/>
      <c r="D26" s="47"/>
      <c r="E26" s="47"/>
      <c r="F26" s="4"/>
      <c r="G26" s="5"/>
      <c r="H26" s="48"/>
      <c r="I26" s="48"/>
      <c r="J26" s="48"/>
      <c r="K26" s="48"/>
      <c r="L26" s="48"/>
      <c r="M26" s="48"/>
      <c r="N26" s="48" t="s">
        <v>12</v>
      </c>
      <c r="O26" s="48"/>
    </row>
    <row r="27" spans="1:15" customFormat="1" ht="42" customHeight="1" x14ac:dyDescent="0.3">
      <c r="A27" s="10"/>
      <c r="B27" s="47" t="s">
        <v>13</v>
      </c>
      <c r="C27" s="47"/>
      <c r="D27" s="47"/>
      <c r="E27" s="47"/>
      <c r="F27" s="47"/>
      <c r="G27" s="4"/>
      <c r="H27" s="48"/>
      <c r="I27" s="48"/>
      <c r="J27" s="48"/>
      <c r="K27" s="48"/>
      <c r="L27" s="48"/>
      <c r="M27" s="48"/>
      <c r="N27" s="48" t="s">
        <v>14</v>
      </c>
      <c r="O27" s="48"/>
    </row>
    <row r="28" spans="1:15" customFormat="1" ht="46.5" customHeight="1" x14ac:dyDescent="0.3">
      <c r="A28" s="10"/>
      <c r="B28" s="47" t="s">
        <v>15</v>
      </c>
      <c r="C28" s="47"/>
      <c r="D28" s="47"/>
      <c r="E28" s="47"/>
      <c r="F28" s="47"/>
      <c r="G28" s="4"/>
      <c r="H28" s="48"/>
      <c r="I28" s="48"/>
      <c r="J28" s="48"/>
      <c r="K28" s="48"/>
      <c r="L28" s="48"/>
      <c r="M28" s="48"/>
      <c r="N28" s="48" t="s">
        <v>16</v>
      </c>
      <c r="O28" s="48"/>
    </row>
    <row r="29" spans="1:15" customFormat="1" ht="51.75" customHeight="1" x14ac:dyDescent="0.3">
      <c r="A29" s="10"/>
      <c r="B29" s="47" t="s">
        <v>17</v>
      </c>
      <c r="C29" s="47"/>
      <c r="D29" s="47"/>
      <c r="E29" s="47"/>
      <c r="F29" s="4"/>
      <c r="G29" s="8"/>
      <c r="H29" s="48"/>
      <c r="I29" s="48"/>
      <c r="J29" s="48"/>
      <c r="K29" s="48"/>
      <c r="L29" s="48"/>
      <c r="M29" s="48"/>
      <c r="N29" s="48" t="s">
        <v>18</v>
      </c>
      <c r="O29" s="48"/>
    </row>
  </sheetData>
  <mergeCells count="33">
    <mergeCell ref="C1:N1"/>
    <mergeCell ref="N21:O21"/>
    <mergeCell ref="H24:I24"/>
    <mergeCell ref="J24:K24"/>
    <mergeCell ref="L24:M24"/>
    <mergeCell ref="N24:O24"/>
    <mergeCell ref="H21:I21"/>
    <mergeCell ref="J21:K21"/>
    <mergeCell ref="L21:M21"/>
    <mergeCell ref="N27:O27"/>
    <mergeCell ref="B25:F25"/>
    <mergeCell ref="N25:O25"/>
    <mergeCell ref="B26:E26"/>
    <mergeCell ref="H26:I26"/>
    <mergeCell ref="J26:K26"/>
    <mergeCell ref="L26:M26"/>
    <mergeCell ref="N26:O26"/>
    <mergeCell ref="N29:O29"/>
    <mergeCell ref="B28:F28"/>
    <mergeCell ref="H28:I28"/>
    <mergeCell ref="J28:K28"/>
    <mergeCell ref="L28:M28"/>
    <mergeCell ref="N28:O28"/>
    <mergeCell ref="B2:I5"/>
    <mergeCell ref="B29:E29"/>
    <mergeCell ref="H29:I29"/>
    <mergeCell ref="J29:K29"/>
    <mergeCell ref="L29:M29"/>
    <mergeCell ref="B27:F27"/>
    <mergeCell ref="H27:I27"/>
    <mergeCell ref="J27:K27"/>
    <mergeCell ref="L27:M27"/>
    <mergeCell ref="B21:E21"/>
  </mergeCells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2023-11-30T08:57:52Z</dcterms:modified>
</cp:coreProperties>
</file>