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Ліки НП 8\"/>
    </mc:Choice>
  </mc:AlternateContent>
  <xr:revisionPtr revIDLastSave="0" documentId="13_ncr:1_{BF85DA02-30D0-408D-BAD7-FE016BE8C1B2}" xr6:coauthVersionLast="36" xr6:coauthVersionMax="36" xr10:uidLastSave="{00000000-0000-0000-0000-000000000000}"/>
  <bookViews>
    <workbookView xWindow="0" yWindow="0" windowWidth="28800" windowHeight="11925" xr2:uid="{708CCD0B-AC01-49EC-9366-2050684B9357}"/>
  </bookViews>
  <sheets>
    <sheet name="Аркуш1" sheetId="1" r:id="rId1"/>
  </sheets>
  <definedNames>
    <definedName name="_xlnm.Print_Area" localSheetId="0">Аркуш1!$A$1:$L$9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J8" i="1" s="1"/>
  <c r="I7" i="1"/>
  <c r="H7" i="1"/>
  <c r="F6" i="1"/>
  <c r="H6" i="1" s="1"/>
  <c r="J6" i="1" s="1"/>
  <c r="H5" i="1"/>
  <c r="J5" i="1" s="1"/>
  <c r="H4" i="1"/>
  <c r="J4" i="1" s="1"/>
  <c r="H3" i="1"/>
  <c r="J3" i="1" s="1"/>
  <c r="J9" i="1" l="1"/>
  <c r="J7" i="1"/>
</calcChain>
</file>

<file path=xl/sharedStrings.xml><?xml version="1.0" encoding="utf-8"?>
<sst xmlns="http://schemas.openxmlformats.org/spreadsheetml/2006/main" count="43" uniqueCount="36">
  <si>
    <t>сироп, 5 мг/5 мл по 100 мл у флаконі</t>
  </si>
  <si>
    <t>Лоратадин</t>
  </si>
  <si>
    <t>фл</t>
  </si>
  <si>
    <t>вт</t>
  </si>
  <si>
    <t>Ацетилцистеїн (Acetylcysteine)</t>
  </si>
  <si>
    <t>ін’єкції: 100 мг/мл по 3 мл;  в ампулах</t>
  </si>
  <si>
    <t>Ацетилцистеїн</t>
  </si>
  <si>
    <t>амп</t>
  </si>
  <si>
    <t>Жирові емульсії (Fat emulsions)</t>
  </si>
  <si>
    <t>емульсія для інфузій; по 100 мл;</t>
  </si>
  <si>
    <t>СМОФЛІПІД 20 %</t>
  </si>
  <si>
    <t>Амінокислоти (Amino acids)</t>
  </si>
  <si>
    <t>розчин для інфузій по 100 мл у флаконах</t>
  </si>
  <si>
    <t>АМІНОВЕН ІНФАНТ 10 %</t>
  </si>
  <si>
    <t>Comb drug</t>
  </si>
  <si>
    <t>емульсія для інфузій: 300 мл</t>
  </si>
  <si>
    <t>НУМЕТА G13Е</t>
  </si>
  <si>
    <t>пакет</t>
  </si>
  <si>
    <t>Ферменти підшлункової залози (Pancreatic enzymes)</t>
  </si>
  <si>
    <t>капсули тверді з гастрорезистентними гранулами по 150 мг</t>
  </si>
  <si>
    <t>КРЕОН® 10000</t>
  </si>
  <si>
    <t>капс</t>
  </si>
  <si>
    <t xml:space="preserve">№ п/п </t>
  </si>
  <si>
    <t>МНН</t>
  </si>
  <si>
    <t>Дозування, форма випуску</t>
  </si>
  <si>
    <t>Торгова назва</t>
  </si>
  <si>
    <t>Од.вим.</t>
  </si>
  <si>
    <t>Кількість</t>
  </si>
  <si>
    <t xml:space="preserve">Залишки </t>
  </si>
  <si>
    <t>Кількість на тендер</t>
  </si>
  <si>
    <t>Ціна з ПДВ, грн</t>
  </si>
  <si>
    <t>Сума з ПДВ, грн</t>
  </si>
  <si>
    <t>Примітка</t>
  </si>
  <si>
    <t>ВСЬОГО:</t>
  </si>
  <si>
    <t>Лоратадин (Loratadine)</t>
  </si>
  <si>
    <t>Обгрунтування технічних, якісних і кількісних характеристик: на закупівлю код ДК 021:2015 – 33600000-6 - фармацевтична продукція (ліки НП 8) відкриті торги з особливістю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</si>
</sst>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0" fontId="0" fillId="0" borderId="0" xfId="0" applyFont="1"/>
    <xf numFmtId="0" fontId="6" fillId="0" borderId="1" xfId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vertical="center"/>
    </xf>
    <xf numFmtId="0" fontId="0" fillId="0" borderId="1" xfId="0" applyBorder="1"/>
    <xf numFmtId="0" fontId="7" fillId="0" borderId="1" xfId="0" applyFont="1" applyBorder="1"/>
    <xf numFmtId="4" fontId="7" fillId="0" borderId="1" xfId="0" applyNumberFormat="1" applyFont="1" applyBorder="1"/>
  </cellXfs>
  <cellStyles count="2">
    <cellStyle name="Звичайний" xfId="0" builtinId="0"/>
    <cellStyle name="Обычный_Включені до переліку 3" xfId="1" xr:uid="{D4D078B8-C1C5-4DF5-9952-02DE986C30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01D26-7B33-42A8-A7F8-B5368FA7F6FB}">
  <dimension ref="A1:L9"/>
  <sheetViews>
    <sheetView tabSelected="1" workbookViewId="0">
      <selection activeCell="A2" sqref="A2:H8"/>
    </sheetView>
  </sheetViews>
  <sheetFormatPr defaultRowHeight="15" x14ac:dyDescent="0.25"/>
  <cols>
    <col min="1" max="1" width="3.42578125" customWidth="1"/>
    <col min="2" max="2" width="13.28515625" customWidth="1"/>
    <col min="3" max="3" width="29" customWidth="1"/>
    <col min="4" max="4" width="12.7109375" customWidth="1"/>
    <col min="6" max="6" width="7.7109375" customWidth="1"/>
    <col min="7" max="7" width="7.85546875" customWidth="1"/>
    <col min="10" max="10" width="13.140625" bestFit="1" customWidth="1"/>
    <col min="11" max="11" width="7.7109375" customWidth="1"/>
    <col min="12" max="12" width="9.140625" hidden="1" customWidth="1"/>
  </cols>
  <sheetData>
    <row r="1" spans="1:11" ht="42" customHeight="1" x14ac:dyDescent="0.2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.75" customHeight="1" x14ac:dyDescent="0.25">
      <c r="A2" s="2" t="s">
        <v>22</v>
      </c>
      <c r="B2" s="8" t="s">
        <v>23</v>
      </c>
      <c r="C2" s="10" t="s">
        <v>24</v>
      </c>
      <c r="D2" s="3" t="s">
        <v>25</v>
      </c>
      <c r="E2" s="3" t="s">
        <v>26</v>
      </c>
      <c r="F2" s="4" t="s">
        <v>27</v>
      </c>
      <c r="G2" s="4" t="s">
        <v>28</v>
      </c>
      <c r="H2" s="5" t="s">
        <v>29</v>
      </c>
      <c r="I2" s="6" t="s">
        <v>30</v>
      </c>
      <c r="J2" s="7" t="s">
        <v>31</v>
      </c>
      <c r="K2" s="9" t="s">
        <v>32</v>
      </c>
    </row>
    <row r="3" spans="1:11" s="20" customFormat="1" ht="27.75" customHeight="1" x14ac:dyDescent="0.25">
      <c r="A3" s="11">
        <v>1</v>
      </c>
      <c r="B3" s="12" t="s">
        <v>34</v>
      </c>
      <c r="C3" s="13" t="s">
        <v>0</v>
      </c>
      <c r="D3" s="14" t="s">
        <v>1</v>
      </c>
      <c r="E3" s="14" t="s">
        <v>2</v>
      </c>
      <c r="F3" s="15">
        <v>121</v>
      </c>
      <c r="G3" s="15">
        <v>0</v>
      </c>
      <c r="H3" s="16">
        <f t="shared" ref="H3:H8" si="0">F3-G3</f>
        <v>121</v>
      </c>
      <c r="I3" s="17">
        <v>78.859000000000009</v>
      </c>
      <c r="J3" s="18">
        <f t="shared" ref="J3:J8" si="1">H3*I3</f>
        <v>9541.9390000000003</v>
      </c>
      <c r="K3" s="19" t="s">
        <v>3</v>
      </c>
    </row>
    <row r="4" spans="1:11" s="20" customFormat="1" ht="37.5" customHeight="1" x14ac:dyDescent="0.25">
      <c r="A4" s="11">
        <v>2</v>
      </c>
      <c r="B4" s="12" t="s">
        <v>4</v>
      </c>
      <c r="C4" s="13" t="s">
        <v>5</v>
      </c>
      <c r="D4" s="14" t="s">
        <v>6</v>
      </c>
      <c r="E4" s="14" t="s">
        <v>7</v>
      </c>
      <c r="F4" s="15">
        <v>1350</v>
      </c>
      <c r="G4" s="15">
        <v>0</v>
      </c>
      <c r="H4" s="16">
        <f t="shared" si="0"/>
        <v>1350</v>
      </c>
      <c r="I4" s="17">
        <v>14.488870000000004</v>
      </c>
      <c r="J4" s="18">
        <f t="shared" si="1"/>
        <v>19559.974500000004</v>
      </c>
      <c r="K4" s="19" t="s">
        <v>3</v>
      </c>
    </row>
    <row r="5" spans="1:11" s="20" customFormat="1" ht="36.75" customHeight="1" x14ac:dyDescent="0.25">
      <c r="A5" s="11">
        <v>3</v>
      </c>
      <c r="B5" s="12" t="s">
        <v>8</v>
      </c>
      <c r="C5" s="13" t="s">
        <v>9</v>
      </c>
      <c r="D5" s="14" t="s">
        <v>10</v>
      </c>
      <c r="E5" s="14" t="s">
        <v>2</v>
      </c>
      <c r="F5" s="15">
        <v>530</v>
      </c>
      <c r="G5" s="15">
        <v>0</v>
      </c>
      <c r="H5" s="16">
        <f t="shared" si="0"/>
        <v>530</v>
      </c>
      <c r="I5" s="17">
        <v>406.93598000000003</v>
      </c>
      <c r="J5" s="18">
        <f t="shared" si="1"/>
        <v>215676.06940000001</v>
      </c>
      <c r="K5" s="21" t="s">
        <v>3</v>
      </c>
    </row>
    <row r="6" spans="1:11" s="20" customFormat="1" ht="25.5" x14ac:dyDescent="0.25">
      <c r="A6" s="11">
        <v>4</v>
      </c>
      <c r="B6" s="12" t="s">
        <v>11</v>
      </c>
      <c r="C6" s="13" t="s">
        <v>12</v>
      </c>
      <c r="D6" s="14" t="s">
        <v>13</v>
      </c>
      <c r="E6" s="14" t="s">
        <v>2</v>
      </c>
      <c r="F6" s="15">
        <f>5000+1200</f>
        <v>6200</v>
      </c>
      <c r="G6" s="15">
        <v>200</v>
      </c>
      <c r="H6" s="16">
        <f t="shared" si="0"/>
        <v>6000</v>
      </c>
      <c r="I6" s="17">
        <v>566.46656000000007</v>
      </c>
      <c r="J6" s="18">
        <f t="shared" si="1"/>
        <v>3398799.3600000003</v>
      </c>
      <c r="K6" s="19" t="s">
        <v>3</v>
      </c>
    </row>
    <row r="7" spans="1:11" s="20" customFormat="1" ht="26.25" customHeight="1" x14ac:dyDescent="0.25">
      <c r="A7" s="11">
        <v>5</v>
      </c>
      <c r="B7" s="12" t="s">
        <v>14</v>
      </c>
      <c r="C7" s="13" t="s">
        <v>15</v>
      </c>
      <c r="D7" s="14" t="s">
        <v>16</v>
      </c>
      <c r="E7" s="14" t="s">
        <v>17</v>
      </c>
      <c r="F7" s="15">
        <v>750</v>
      </c>
      <c r="G7" s="15">
        <v>0</v>
      </c>
      <c r="H7" s="16">
        <f t="shared" si="0"/>
        <v>750</v>
      </c>
      <c r="I7" s="17">
        <f>26130.58/10</f>
        <v>2613.058</v>
      </c>
      <c r="J7" s="18">
        <f t="shared" si="1"/>
        <v>1959793.5</v>
      </c>
      <c r="K7" s="24" t="s">
        <v>3</v>
      </c>
    </row>
    <row r="8" spans="1:11" s="20" customFormat="1" ht="61.5" customHeight="1" x14ac:dyDescent="0.25">
      <c r="A8" s="11">
        <v>6</v>
      </c>
      <c r="B8" s="22" t="s">
        <v>18</v>
      </c>
      <c r="C8" s="13" t="s">
        <v>19</v>
      </c>
      <c r="D8" s="13" t="s">
        <v>20</v>
      </c>
      <c r="E8" s="13" t="s">
        <v>21</v>
      </c>
      <c r="F8" s="16">
        <v>16930</v>
      </c>
      <c r="G8" s="16">
        <v>0</v>
      </c>
      <c r="H8" s="16">
        <f t="shared" si="0"/>
        <v>16930</v>
      </c>
      <c r="I8" s="23">
        <v>4.1430400000000009</v>
      </c>
      <c r="J8" s="18">
        <f t="shared" si="1"/>
        <v>70141.667200000011</v>
      </c>
      <c r="K8" s="24" t="s">
        <v>3</v>
      </c>
    </row>
    <row r="9" spans="1:11" x14ac:dyDescent="0.25">
      <c r="A9" s="25"/>
      <c r="B9" s="26" t="s">
        <v>33</v>
      </c>
      <c r="C9" s="26"/>
      <c r="D9" s="26"/>
      <c r="E9" s="26"/>
      <c r="F9" s="26"/>
      <c r="G9" s="26"/>
      <c r="H9" s="26"/>
      <c r="I9" s="26"/>
      <c r="J9" s="27">
        <f>SUM(J3:J8)</f>
        <v>5673512.5101000005</v>
      </c>
      <c r="K9" s="25"/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2024-01-09T06:52:31Z</cp:lastPrinted>
  <dcterms:created xsi:type="dcterms:W3CDTF">2024-01-09T06:46:29Z</dcterms:created>
  <dcterms:modified xsi:type="dcterms:W3CDTF">2024-01-09T07:22:15Z</dcterms:modified>
</cp:coreProperties>
</file>