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Розчини інфузійні 2 лот\"/>
    </mc:Choice>
  </mc:AlternateContent>
  <xr:revisionPtr revIDLastSave="0" documentId="13_ncr:1_{4F11362E-6B0E-48A2-9E12-E10133B96639}" xr6:coauthVersionLast="36" xr6:coauthVersionMax="47" xr10:uidLastSave="{00000000-0000-0000-0000-000000000000}"/>
  <bookViews>
    <workbookView xWindow="-120" yWindow="-120" windowWidth="29040" windowHeight="15840" xr2:uid="{3A38C9D6-252C-4CBC-A82C-B194C9C0899D}"/>
  </bookViews>
  <sheets>
    <sheet name="Аркуш1" sheetId="1" r:id="rId1"/>
  </sheets>
  <definedNames>
    <definedName name="_xlnm.Print_Area" localSheetId="0">Аркуш1!$A$1:$K$12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J11" i="1" l="1"/>
</calcChain>
</file>

<file path=xl/sharedStrings.xml><?xml version="1.0" encoding="utf-8"?>
<sst xmlns="http://schemas.openxmlformats.org/spreadsheetml/2006/main" count="47" uniqueCount="40">
  <si>
    <t>пляшка</t>
  </si>
  <si>
    <t>ВСЬОГО:</t>
  </si>
  <si>
    <t>Калію хлорид (Potassium chloride)</t>
  </si>
  <si>
    <t>розчин: 75 мг/мл по 20 мл</t>
  </si>
  <si>
    <t>Electrolytes in combination with other drugs</t>
  </si>
  <si>
    <t xml:space="preserve">розчин для інфузій, по 200 мл </t>
  </si>
  <si>
    <t xml:space="preserve">Electrolytes in combination with other drugs </t>
  </si>
  <si>
    <t>Парацетамол (Paracetamol)*</t>
  </si>
  <si>
    <t>розчин для інфузій: 10 мг/мл по 100 мл</t>
  </si>
  <si>
    <t>Магнію сульфат (Magnesium sulfate)</t>
  </si>
  <si>
    <t>Aqua pro injectioni*</t>
  </si>
  <si>
    <t>Розчинник для парентерального застосування 400 мл</t>
  </si>
  <si>
    <t>вт</t>
  </si>
  <si>
    <t>Кальцію глюконат (Calcium gluconate)</t>
  </si>
  <si>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</si>
  <si>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</si>
  <si>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</si>
  <si>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</si>
  <si>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</si>
  <si>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</si>
  <si>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флакон</t>
  </si>
  <si>
    <t>Калію хлорид концентрат для розчину для інфузій, 75 мг/мл по 20 мл</t>
  </si>
  <si>
    <t>Ксилат розчин для інфузій по 200 мл</t>
  </si>
  <si>
    <t>Електроліти в комбінації з Сорбітолом 60 мг/1мл розчин для інфузій по 200 мл</t>
  </si>
  <si>
    <t>Електроліти в комбінації з Сорбітолом 200 мг/1мл розчин для інфузій по 200 мл</t>
  </si>
  <si>
    <t>Парацетамол розчин для інфузій 10мг/мл 100 мл флакон</t>
  </si>
  <si>
    <t>Магнію сульфату 5 мл № 10</t>
  </si>
  <si>
    <t>Вода для ін'єкцій по 400 мл</t>
  </si>
  <si>
    <t>Кальцію глюконат розчин для ін'єкцій 100 мг/мл по 10 мл №10</t>
  </si>
  <si>
    <t>№</t>
  </si>
  <si>
    <t>Міжнародна назва</t>
  </si>
  <si>
    <t>Торгова назва або еквівалент</t>
  </si>
  <si>
    <t>Форма випуску та дозування</t>
  </si>
  <si>
    <t>Примітка</t>
  </si>
  <si>
    <t xml:space="preserve">розчин для інфузій 60мг/1мл, по 200 мл </t>
  </si>
  <si>
    <t xml:space="preserve">розчин для інфузій 200мг/1мл по 200мл </t>
  </si>
  <si>
    <t xml:space="preserve">ін’єкції: 250 мг/мл по 5 мл №10 </t>
  </si>
  <si>
    <t>ін’єкції: 100 мг/мл по 10 мл №10</t>
  </si>
  <si>
    <t>уп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</si>
  <si>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(розчини інфузійні заводського виготовлення) на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</si>
</sst>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2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2" fontId="8" fillId="3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Border="1" applyAlignment="1" applyProtection="1">
      <alignment horizontal="left" vertical="center" wrapText="1"/>
      <protection locked="0"/>
    </xf>
    <xf numFmtId="4" fontId="10" fillId="3" borderId="1" xfId="0" applyNumberFormat="1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/>
    <xf numFmtId="0" fontId="14" fillId="0" borderId="1" xfId="0" applyFont="1" applyBorder="1"/>
    <xf numFmtId="164" fontId="14" fillId="0" borderId="1" xfId="0" applyNumberFormat="1" applyFont="1" applyBorder="1"/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6" fillId="0" borderId="0" xfId="0" applyFont="1" applyBorder="1"/>
    <xf numFmtId="1" fontId="5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2" fontId="8" fillId="4" borderId="1" xfId="1" applyNumberFormat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2" fontId="6" fillId="4" borderId="1" xfId="3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</cellXfs>
  <cellStyles count="5">
    <cellStyle name="Гіперпосилання" xfId="4" builtinId="8"/>
    <cellStyle name="Звичайний" xfId="0" builtinId="0"/>
    <cellStyle name="Звичайний 2" xfId="3" xr:uid="{9031C7E3-863B-48AB-9E91-08A9809A2FA2}"/>
    <cellStyle name="Звичайний 4" xfId="2" xr:uid="{C09983A4-3009-4839-8752-447DBADF70F4}"/>
    <cellStyle name="Обычный_Включені до переліку 3" xfId="1" xr:uid="{55419C45-BFE5-48C2-BB80-36C588454E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tender.biz/prozorro-market/profile/kaltsiyu-glyukonat-rozchyn-dlya-inektsiy-100-mg-ml-po-10-ml-10/12129" TargetMode="External"/><Relationship Id="rId3" Type="http://schemas.openxmlformats.org/officeDocument/2006/relationships/hyperlink" Target="https://smarttender.biz/prozorro-market/profile/elektrolity-v-kombinatsii-z-sorbitolom-60-mg-1ml-rozchyn-dlya-infuziy-po-200-ml/2266" TargetMode="External"/><Relationship Id="rId7" Type="http://schemas.openxmlformats.org/officeDocument/2006/relationships/hyperlink" Target="https://smarttender.biz/prozorro-market/profile/voda-dlya-inektsiy-po-400-ml/14435" TargetMode="External"/><Relationship Id="rId2" Type="http://schemas.openxmlformats.org/officeDocument/2006/relationships/hyperlink" Target="https://smarttender.biz/prozorro-market/profile/ksylat-rozchyn-dlya-infuziy-po-200-ml/15448" TargetMode="External"/><Relationship Id="rId1" Type="http://schemas.openxmlformats.org/officeDocument/2006/relationships/hyperlink" Target="https://smarttender.biz/prozorro-market/profile/kaliyu-hloryd-kontsentrat-dlya-rozchynu-dlya-infuziy-75-mg-ml-po-20-ml/13806" TargetMode="External"/><Relationship Id="rId6" Type="http://schemas.openxmlformats.org/officeDocument/2006/relationships/hyperlink" Target="https://smarttender.biz/prozorro-market/profile/magniyu-sulfatu-5-ml-10/2904" TargetMode="External"/><Relationship Id="rId5" Type="http://schemas.openxmlformats.org/officeDocument/2006/relationships/hyperlink" Target="https://smarttender.biz/prozorro-market/profile/paratsetamol-rozchyn-dlya-infuziy-10mg-ml-100-ml-flakon/12122" TargetMode="External"/><Relationship Id="rId4" Type="http://schemas.openxmlformats.org/officeDocument/2006/relationships/hyperlink" Target="https://smarttender.biz/prozorro-market/profile/elektrolity-v-kombinatsii-z-sorbitolom-200-mg-1ml-rozchyn-dlya-infuziy-po-200-ml/19265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7041-771D-4EE5-AAE1-EC5C0B4F587B}">
  <dimension ref="A1:L11"/>
  <sheetViews>
    <sheetView tabSelected="1" topLeftCell="A2" workbookViewId="0">
      <selection activeCell="A2" sqref="A2:H10"/>
    </sheetView>
  </sheetViews>
  <sheetFormatPr defaultRowHeight="15" x14ac:dyDescent="0.25"/>
  <cols>
    <col min="1" max="1" width="3.85546875" customWidth="1"/>
    <col min="2" max="2" width="15.140625" customWidth="1"/>
    <col min="3" max="3" width="18.42578125" customWidth="1"/>
    <col min="4" max="4" width="22.5703125" customWidth="1"/>
    <col min="6" max="6" width="9.28515625" bestFit="1" customWidth="1"/>
    <col min="7" max="8" width="9.28515625" customWidth="1"/>
    <col min="9" max="9" width="9.28515625" bestFit="1" customWidth="1"/>
    <col min="10" max="10" width="14.42578125" customWidth="1"/>
    <col min="11" max="11" width="8.42578125" customWidth="1"/>
    <col min="12" max="12" width="7.85546875" customWidth="1"/>
  </cols>
  <sheetData>
    <row r="1" spans="1:12" ht="58.5" customHeight="1" x14ac:dyDescent="0.25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</row>
    <row r="2" spans="1:12" s="2" customFormat="1" ht="25.5" x14ac:dyDescent="0.2">
      <c r="A2" s="14" t="s">
        <v>29</v>
      </c>
      <c r="B2" s="15" t="s">
        <v>30</v>
      </c>
      <c r="C2" s="16" t="s">
        <v>32</v>
      </c>
      <c r="D2" s="16" t="s">
        <v>31</v>
      </c>
      <c r="E2" s="44" t="s">
        <v>14</v>
      </c>
      <c r="F2" s="40" t="s">
        <v>15</v>
      </c>
      <c r="G2" s="40" t="s">
        <v>18</v>
      </c>
      <c r="H2" s="40" t="s">
        <v>19</v>
      </c>
      <c r="I2" s="7" t="s">
        <v>16</v>
      </c>
      <c r="J2" s="41" t="s">
        <v>17</v>
      </c>
      <c r="K2" s="17" t="s">
        <v>33</v>
      </c>
      <c r="L2" s="35"/>
    </row>
    <row r="3" spans="1:12" s="2" customFormat="1" ht="75.75" customHeight="1" x14ac:dyDescent="0.2">
      <c r="A3" s="6">
        <v>1</v>
      </c>
      <c r="B3" s="3" t="s">
        <v>2</v>
      </c>
      <c r="C3" s="45" t="s">
        <v>3</v>
      </c>
      <c r="D3" s="42" t="s">
        <v>21</v>
      </c>
      <c r="E3" s="46" t="s">
        <v>20</v>
      </c>
      <c r="F3" s="5">
        <v>29860</v>
      </c>
      <c r="G3" s="5">
        <v>0</v>
      </c>
      <c r="H3" s="5">
        <f t="shared" ref="H3:H10" si="0">F3-G3</f>
        <v>29860</v>
      </c>
      <c r="I3" s="4">
        <v>36.322220000000009</v>
      </c>
      <c r="J3" s="9">
        <f>H3*I3</f>
        <v>1084581.4892000002</v>
      </c>
      <c r="K3" s="18">
        <v>686</v>
      </c>
      <c r="L3" s="36"/>
    </row>
    <row r="4" spans="1:12" s="2" customFormat="1" ht="45.75" customHeight="1" x14ac:dyDescent="0.2">
      <c r="A4" s="6">
        <v>2</v>
      </c>
      <c r="B4" s="10" t="s">
        <v>4</v>
      </c>
      <c r="C4" s="31" t="s">
        <v>5</v>
      </c>
      <c r="D4" s="42" t="s">
        <v>22</v>
      </c>
      <c r="E4" s="20" t="s">
        <v>0</v>
      </c>
      <c r="F4" s="8">
        <v>533</v>
      </c>
      <c r="G4" s="8">
        <v>100</v>
      </c>
      <c r="H4" s="5">
        <f t="shared" si="0"/>
        <v>433</v>
      </c>
      <c r="I4" s="1">
        <v>183.67085000000003</v>
      </c>
      <c r="J4" s="9">
        <f t="shared" ref="J4:J10" si="1">H4*I4</f>
        <v>79529.47805000002</v>
      </c>
      <c r="K4" s="18">
        <v>686</v>
      </c>
      <c r="L4" s="36"/>
    </row>
    <row r="5" spans="1:12" s="2" customFormat="1" ht="71.25" customHeight="1" x14ac:dyDescent="0.2">
      <c r="A5" s="6">
        <v>3</v>
      </c>
      <c r="B5" s="11" t="s">
        <v>6</v>
      </c>
      <c r="C5" s="47" t="s">
        <v>34</v>
      </c>
      <c r="D5" s="42" t="s">
        <v>23</v>
      </c>
      <c r="E5" s="46" t="s">
        <v>0</v>
      </c>
      <c r="F5" s="12">
        <v>2400</v>
      </c>
      <c r="G5" s="12">
        <v>400</v>
      </c>
      <c r="H5" s="5">
        <f t="shared" si="0"/>
        <v>2000</v>
      </c>
      <c r="I5" s="13">
        <v>209.15290000000002</v>
      </c>
      <c r="J5" s="9">
        <f t="shared" si="1"/>
        <v>418305.80000000005</v>
      </c>
      <c r="K5" s="19">
        <v>686</v>
      </c>
      <c r="L5" s="37"/>
    </row>
    <row r="6" spans="1:12" s="2" customFormat="1" ht="81" customHeight="1" x14ac:dyDescent="0.2">
      <c r="A6" s="6">
        <v>4</v>
      </c>
      <c r="B6" s="48" t="s">
        <v>4</v>
      </c>
      <c r="C6" s="49" t="s">
        <v>35</v>
      </c>
      <c r="D6" s="42" t="s">
        <v>24</v>
      </c>
      <c r="E6" s="20" t="s">
        <v>0</v>
      </c>
      <c r="F6" s="22">
        <v>1035</v>
      </c>
      <c r="G6" s="22">
        <v>700</v>
      </c>
      <c r="H6" s="5">
        <f t="shared" si="0"/>
        <v>335</v>
      </c>
      <c r="I6" s="50">
        <v>159.69</v>
      </c>
      <c r="J6" s="9">
        <f t="shared" si="1"/>
        <v>53496.15</v>
      </c>
      <c r="K6" s="18">
        <v>686</v>
      </c>
      <c r="L6" s="36"/>
    </row>
    <row r="7" spans="1:12" s="2" customFormat="1" ht="51.75" customHeight="1" x14ac:dyDescent="0.2">
      <c r="A7" s="6">
        <v>5</v>
      </c>
      <c r="B7" s="3" t="s">
        <v>7</v>
      </c>
      <c r="C7" s="45" t="s">
        <v>8</v>
      </c>
      <c r="D7" s="42" t="s">
        <v>25</v>
      </c>
      <c r="E7" s="46" t="s">
        <v>0</v>
      </c>
      <c r="F7" s="5">
        <v>12300</v>
      </c>
      <c r="G7" s="5">
        <v>0</v>
      </c>
      <c r="H7" s="5">
        <f t="shared" si="0"/>
        <v>12300</v>
      </c>
      <c r="I7" s="4">
        <v>76.081280000000021</v>
      </c>
      <c r="J7" s="9">
        <f t="shared" si="1"/>
        <v>935799.7440000003</v>
      </c>
      <c r="K7" s="18">
        <v>686</v>
      </c>
      <c r="L7" s="36"/>
    </row>
    <row r="8" spans="1:12" s="2" customFormat="1" ht="38.25" x14ac:dyDescent="0.2">
      <c r="A8" s="6">
        <v>6</v>
      </c>
      <c r="B8" s="3" t="s">
        <v>9</v>
      </c>
      <c r="C8" s="45" t="s">
        <v>36</v>
      </c>
      <c r="D8" s="42" t="s">
        <v>26</v>
      </c>
      <c r="E8" s="51" t="s">
        <v>38</v>
      </c>
      <c r="F8" s="5">
        <v>854</v>
      </c>
      <c r="G8" s="5">
        <v>0</v>
      </c>
      <c r="H8" s="5">
        <f t="shared" si="0"/>
        <v>854</v>
      </c>
      <c r="I8" s="4">
        <v>35.528799999999997</v>
      </c>
      <c r="J8" s="9">
        <f t="shared" si="1"/>
        <v>30341.595199999996</v>
      </c>
      <c r="K8" s="18">
        <v>686</v>
      </c>
      <c r="L8" s="36"/>
    </row>
    <row r="9" spans="1:12" s="2" customFormat="1" ht="62.25" customHeight="1" x14ac:dyDescent="0.2">
      <c r="A9" s="6">
        <v>7</v>
      </c>
      <c r="B9" s="23" t="s">
        <v>10</v>
      </c>
      <c r="C9" s="30" t="s">
        <v>11</v>
      </c>
      <c r="D9" s="42" t="s">
        <v>27</v>
      </c>
      <c r="E9" s="52" t="s">
        <v>0</v>
      </c>
      <c r="F9" s="24">
        <v>8000</v>
      </c>
      <c r="G9" s="24">
        <v>2000</v>
      </c>
      <c r="H9" s="21">
        <f t="shared" si="0"/>
        <v>6000</v>
      </c>
      <c r="I9" s="25">
        <v>27.2</v>
      </c>
      <c r="J9" s="53">
        <f t="shared" si="1"/>
        <v>163200</v>
      </c>
      <c r="K9" s="19" t="s">
        <v>12</v>
      </c>
      <c r="L9" s="37"/>
    </row>
    <row r="10" spans="1:12" s="2" customFormat="1" ht="68.25" customHeight="1" x14ac:dyDescent="0.2">
      <c r="A10" s="6">
        <v>8</v>
      </c>
      <c r="B10" s="26" t="s">
        <v>13</v>
      </c>
      <c r="C10" s="45" t="s">
        <v>37</v>
      </c>
      <c r="D10" s="42" t="s">
        <v>28</v>
      </c>
      <c r="E10" s="52" t="s">
        <v>38</v>
      </c>
      <c r="F10" s="27">
        <v>744</v>
      </c>
      <c r="G10" s="27">
        <v>0</v>
      </c>
      <c r="H10" s="21">
        <f t="shared" si="0"/>
        <v>744</v>
      </c>
      <c r="I10" s="28">
        <v>289.89510000000001</v>
      </c>
      <c r="J10" s="53">
        <f t="shared" si="1"/>
        <v>215681.95440000002</v>
      </c>
      <c r="K10" s="29" t="s">
        <v>12</v>
      </c>
      <c r="L10" s="38"/>
    </row>
    <row r="11" spans="1:12" x14ac:dyDescent="0.25">
      <c r="A11" s="32"/>
      <c r="B11" s="33" t="s">
        <v>1</v>
      </c>
      <c r="C11" s="33"/>
      <c r="D11" s="33"/>
      <c r="E11" s="33"/>
      <c r="F11" s="33"/>
      <c r="G11" s="33"/>
      <c r="H11" s="33"/>
      <c r="I11" s="33"/>
      <c r="J11" s="34">
        <f>SUM(J3:J10)</f>
        <v>2980936.2108500004</v>
      </c>
      <c r="K11" s="32"/>
      <c r="L11" s="39"/>
    </row>
  </sheetData>
  <mergeCells count="1">
    <mergeCell ref="A1:J1"/>
  </mergeCells>
  <hyperlinks>
    <hyperlink ref="D3" r:id="rId1" display="https://smarttender.biz/prozorro-market/profile/kaliyu-hloryd-kontsentrat-dlya-rozchynu-dlya-infuziy-75-mg-ml-po-20-ml/13806" xr:uid="{D30E0862-31F8-4800-9B02-4C6E1EABE936}"/>
    <hyperlink ref="D4" r:id="rId2" display="https://smarttender.biz/prozorro-market/profile/ksylat-rozchyn-dlya-infuziy-po-200-ml/15448" xr:uid="{80A991DC-3D08-4D3F-BE0B-3094377D0C10}"/>
    <hyperlink ref="D5" r:id="rId3" display="https://smarttender.biz/prozorro-market/profile/elektrolity-v-kombinatsii-z-sorbitolom-60-mg-1ml-rozchyn-dlya-infuziy-po-200-ml/2266" xr:uid="{4B6B9FE4-D630-4E74-9DF8-7D2E344434F3}"/>
    <hyperlink ref="D6" r:id="rId4" display="https://smarttender.biz/prozorro-market/profile/elektrolity-v-kombinatsii-z-sorbitolom-200-mg-1ml-rozchyn-dlya-infuziy-po-200-ml/19265" xr:uid="{57B1187A-F3D3-4619-8A26-B590A119C5C4}"/>
    <hyperlink ref="D7" r:id="rId5" display="https://smarttender.biz/prozorro-market/profile/paratsetamol-rozchyn-dlya-infuziy-10mg-ml-100-ml-flakon/12122" xr:uid="{EFD6975C-101D-4DBB-949E-D792CFD386C6}"/>
    <hyperlink ref="D8" r:id="rId6" display="https://smarttender.biz/prozorro-market/profile/magniyu-sulfatu-5-ml-10/2904" xr:uid="{40318756-4AF0-4165-8C44-0EBEB5DEA5A5}"/>
    <hyperlink ref="D9" r:id="rId7" display="https://smarttender.biz/prozorro-market/profile/voda-dlya-inektsiy-po-400-ml/14435" xr:uid="{5AF64820-A632-442B-AC1C-588ECDF0FFF7}"/>
    <hyperlink ref="D10" r:id="rId8" display="https://smarttender.biz/prozorro-market/profile/kaltsiyu-glyukonat-rozchyn-dlya-inektsiy-100-mg-ml-po-10-ml-10/12129" xr:uid="{79DEE8F1-3EC9-45F1-904B-7D3FFB762D8A}"/>
  </hyperlinks>
  <pageMargins left="0.7" right="0.7" top="0.75" bottom="0.75" header="0.3" footer="0.3"/>
  <pageSetup paperSize="9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2023-12-21T10:12:13Z</cp:lastPrinted>
  <dcterms:created xsi:type="dcterms:W3CDTF">2023-12-11T10:31:06Z</dcterms:created>
  <dcterms:modified xsi:type="dcterms:W3CDTF">2023-12-21T10:24:35Z</dcterms:modified>
</cp:coreProperties>
</file>