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000" windowHeight="8265" activeTab="0"/>
  </bookViews>
  <sheets>
    <sheet name="середовища та диски" sheetId="1" r:id="rId1"/>
  </sheets>
  <definedNames/>
  <calcPr fullCalcOnLoad="1"/>
</workbook>
</file>

<file path=xl/sharedStrings.xml><?xml version="1.0" encoding="utf-8"?>
<sst xmlns="http://schemas.openxmlformats.org/spreadsheetml/2006/main" count="166" uniqueCount="108">
  <si>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</si>
  <si>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</si>
  <si>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</si>
  <si>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</si>
  <si>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</si>
  <si>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</si>
  <si>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</si>
  <si>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</si>
  <si>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Ціна за 1 одиницю без ПДВ</t>
  </si>
  <si>
    <t>ПДВ за 1 одиницю</t>
  </si>
  <si>
    <t>Назва реактиву, або еквівалент</t>
  </si>
  <si>
    <t>Од.вим.</t>
  </si>
  <si>
    <t>Загальна сума</t>
  </si>
  <si>
    <t>Відомості про державну реєстрацію/технічний регламент</t>
  </si>
  <si>
    <t>1</t>
  </si>
  <si>
    <t xml:space="preserve">Всього 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</si>
  <si>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</si>
  <si>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</si>
  <si>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</si>
  <si>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</si>
  <si>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</si>
  <si>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</si>
  <si>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</si>
  <si>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</si>
  <si>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</si>
  <si>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</si>
  <si>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</si>
  <si>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</si>
  <si>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 xml:space="preserve"> № з/п</t>
  </si>
  <si>
    <t>Декларація про відповідність № 146-2/03 від 03.02.2015р</t>
  </si>
  <si>
    <t>Лот 1. Поживні середовища для бактеріологічних досліджень:</t>
  </si>
  <si>
    <t xml:space="preserve">Цінова пропозиція фірми №1,   </t>
  </si>
  <si>
    <t xml:space="preserve">Цінова пропозиція фірми №2,  </t>
  </si>
  <si>
    <t>Ціна середня,</t>
  </si>
  <si>
    <t>Завідувач Українського Референс-центру з клінічної лабораторної діагностики та метрології</t>
  </si>
  <si>
    <t>В.Г. Яновська</t>
  </si>
  <si>
    <t>14</t>
  </si>
  <si>
    <t xml:space="preserve">Національний класифікатор України
Єдиний закупівельний словник ДК 021:2015  </t>
  </si>
  <si>
    <t xml:space="preserve">Код ДК 021-2015 - 33696500-0 Лабораторні реактиви </t>
  </si>
  <si>
    <t>58662 Агар для Salmonella/Shigella spp живильне середовище ІВД</t>
  </si>
  <si>
    <t xml:space="preserve">58695 Агар для урогенитальной анаеробної мікрофлори живильне середовище ІВД </t>
  </si>
  <si>
    <t>58639 Агар Мюлера-Хінтона для дослідження антимікробної чутливості живильне середовище ІВД</t>
  </si>
  <si>
    <t>Національний класифікатор України Класифікатор медичних виробів НК 024:2019</t>
  </si>
  <si>
    <t>Н.В. Ольхович</t>
  </si>
  <si>
    <t>Г.Б. Кандрьонкіна</t>
  </si>
  <si>
    <t>С. Разборська</t>
  </si>
  <si>
    <t>К.В.Андрусевич</t>
  </si>
  <si>
    <t xml:space="preserve">Завідувач лабораторії медико-генетичного центру </t>
  </si>
  <si>
    <t>С.С. Чернишук</t>
  </si>
  <si>
    <t>Члени робочої групи:</t>
  </si>
  <si>
    <t>Голова робочої групи:</t>
  </si>
  <si>
    <t xml:space="preserve">58643 Агар для мікобіоти живильне середовище ІВД </t>
  </si>
  <si>
    <t>58649 Поживний агар живильне середовище ІВД</t>
  </si>
  <si>
    <t>Тест для визначення ферментації мальтози</t>
  </si>
  <si>
    <t>фл</t>
  </si>
  <si>
    <t>16</t>
  </si>
  <si>
    <t>Тест для визначення ферментації лактози</t>
  </si>
  <si>
    <t>36220 Мікробний реагент з застосуванням лактози IVD</t>
  </si>
  <si>
    <t>38667 Реагент для мікробіологічного тесту на споживання мальтози IVD</t>
  </si>
  <si>
    <t>Тест для визначення ферментації сорбіта</t>
  </si>
  <si>
    <t>Тест для визначення ферментації сахарози</t>
  </si>
  <si>
    <t>42775 Реагент для мікробіологічного тесту на здатність ферментувати сахарозу IVD</t>
  </si>
  <si>
    <t>34325 Реагент для мікробіологічного тесту на споживання сорбіту IVD</t>
  </si>
  <si>
    <t>58690 Трьохцукровий залозистий агар для диференціації  Enterobacteriacae ІВД</t>
  </si>
  <si>
    <t>Диски з бацитрацином  0,04</t>
  </si>
  <si>
    <t>43042 Бацитрацин диски для тестування на чутливість IVD</t>
  </si>
  <si>
    <t xml:space="preserve">Диски  індикаторні  з оптохіном </t>
  </si>
  <si>
    <t xml:space="preserve"> 36085 Оптохін / етилгідрокупреін диференціюючий диск IVD</t>
  </si>
  <si>
    <t>шт</t>
  </si>
  <si>
    <t>17</t>
  </si>
  <si>
    <t>18</t>
  </si>
  <si>
    <t>19</t>
  </si>
  <si>
    <t>20</t>
  </si>
  <si>
    <t>Медичний директор з медичних питань</t>
  </si>
  <si>
    <t>Т.П. Іванова</t>
  </si>
  <si>
    <t xml:space="preserve">Медичний директор </t>
  </si>
  <si>
    <t>Медичний директор з поліклінічної роботи</t>
  </si>
  <si>
    <t>В. 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</si>
  <si>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</si>
  <si>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</si>
  <si>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</si>
  <si>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</si>
  <si>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Медико-технічні вимоги на закупівлю реагентів (поживні середовища)  для бактеріологічної лабораторії Українського Референс-центру з клінічної лабораторної діагностики та метрології в 2024 році</t>
  </si>
  <si>
    <t>Набір діагностичних дисків Hexa Antimyco 01 з амфотерицином В 100 од, клотримазолом 10 мкг, флуконазолом 25 мкг, ітраконазолом 10 мкг, кетоконазолом 10 мкг, ністатином 100од. (10 шт/уп)</t>
  </si>
  <si>
    <t>Агар-агар, 500 г/уп</t>
  </si>
  <si>
    <t>Поживний агар 500 г/уп</t>
  </si>
  <si>
    <t>Середовище рідке  тіогліколеве 500 г/уп</t>
  </si>
  <si>
    <t>Агар шигела-сальмонела 500 г/уп</t>
  </si>
  <si>
    <t>Агар Сабуро з глюкозою і хлорамфеніколом 500 г/уп</t>
  </si>
  <si>
    <t>Хромагар для визначення та підрахунку уропатогенних  мікроорганізмів  500 г/уп</t>
  </si>
  <si>
    <t>Середовище (агар) Мюлера-Хінтона сухе 500 г/уп</t>
  </si>
  <si>
    <t>Середовище (агар) Мюлера-Хінтона сухе для визначення чутливості до антимікотиків 500 г/уп</t>
  </si>
  <si>
    <t>Трьох-цукровий залізовмісний  агар /Середовище Олькеницького 500 г/уп</t>
  </si>
  <si>
    <r>
      <t>Загальна кіль-кість</t>
    </r>
    <r>
      <rPr>
        <b/>
        <sz val="10"/>
        <color indexed="10"/>
        <rFont val="Times New Roman"/>
        <family val="1"/>
      </rPr>
      <t xml:space="preserve"> </t>
    </r>
  </si>
  <si>
    <t>MІК стріп з тігецикліном 0,016-256 мкг/мл , 150 шт/уп</t>
  </si>
  <si>
    <t>MІК стріп з колістіном 0.064-1024 мг/л, 150од/уп</t>
  </si>
  <si>
    <t>MІК стріп з ванкоміцином 0,016-256 мгк/мл, 150 шт/уп</t>
  </si>
  <si>
    <t>44271 Тігеціклін мінімальна інгібуюча концентрація (МІК), IVD</t>
  </si>
  <si>
    <t>45352 Диски/стрипи для тестування на чутливість мікроорганізмів до множинних антибіотиківа ІIVD (діагостика invitro) набір</t>
  </si>
  <si>
    <t>Декларація про відповідність № А1 -08</t>
  </si>
  <si>
    <t>50824 Бактерія Clostridium difficile антигени IVD, антитіла</t>
  </si>
  <si>
    <t xml:space="preserve">58679-Бульйон з тіогліколятом живильне середовище ІВД </t>
  </si>
  <si>
    <t>58657 Агар Сабуро  з  актідіоном/ хлорам феніколом/ гентаміцином для культивування грибів живильне середовище ІВД</t>
  </si>
  <si>
    <t>3</t>
  </si>
  <si>
    <t xml:space="preserve">38053 Ванкоміцин мінімальна інгібуюча концентрація IVD </t>
  </si>
  <si>
    <t xml:space="preserve">45587 Колістін мінімальна інгібуюча концентрація IVD </t>
  </si>
  <si>
    <t>Тест-система для виявлення глутаматдегідрогенази +токсинА + токсин В  Clostridium difficile , 20 шт/уп</t>
  </si>
  <si>
    <t>ОБГРУНТУВАННЯ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</si>
</sst>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3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20"/>
      <name val="Arial"/>
      <family val="2"/>
    </font>
    <font>
      <b/>
      <sz val="18"/>
      <name val="Times New Roman"/>
      <family val="1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21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2" fontId="19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 wrapText="1"/>
    </xf>
    <xf numFmtId="49" fontId="28" fillId="24" borderId="10" xfId="55" applyNumberFormat="1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center"/>
    </xf>
    <xf numFmtId="1" fontId="19" fillId="6" borderId="1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3" borderId="10" xfId="0" applyNumberFormat="1" applyFont="1" applyFill="1" applyBorder="1" applyAlignment="1">
      <alignment horizontal="center"/>
    </xf>
    <xf numFmtId="1" fontId="19" fillId="5" borderId="10" xfId="0" applyNumberFormat="1" applyFont="1" applyFill="1" applyBorder="1" applyAlignment="1">
      <alignment horizontal="center"/>
    </xf>
    <xf numFmtId="213" fontId="19" fillId="4" borderId="10" xfId="0" applyNumberFormat="1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vertical="center" wrapText="1"/>
    </xf>
    <xf numFmtId="213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29" fillId="25" borderId="10" xfId="0" applyNumberFormat="1" applyFont="1" applyFill="1" applyBorder="1" applyAlignment="1">
      <alignment horizontal="center" vertical="center" wrapText="1"/>
    </xf>
    <xf numFmtId="2" fontId="32" fillId="2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" fontId="19" fillId="24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213" fontId="19" fillId="25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2" fontId="19" fillId="25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2" fontId="28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/>
    </xf>
    <xf numFmtId="49" fontId="29" fillId="0" borderId="0" xfId="0" applyNumberFormat="1" applyFont="1" applyAlignment="1">
      <alignment horizontal="left" vertical="center" wrapText="1"/>
    </xf>
    <xf numFmtId="0" fontId="19" fillId="26" borderId="9" xfId="0" applyFont="1" applyFill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35" fillId="0" borderId="12" xfId="0" applyFont="1" applyBorder="1" applyAlignment="1">
      <alignment horizontal="center" wrapText="1"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_Загальна потреба на 201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B4" sqref="B4:X4"/>
    </sheetView>
  </sheetViews>
  <sheetFormatPr defaultColWidth="9.140625" defaultRowHeight="27" customHeight="1"/>
  <cols>
    <col min="1" max="1" width="2.7109375" style="0" customWidth="1"/>
    <col min="2" max="2" width="6.140625" style="0" customWidth="1"/>
    <col min="3" max="3" width="30.00390625" style="0" customWidth="1"/>
    <col min="4" max="4" width="6.7109375" style="0" customWidth="1"/>
    <col min="5" max="5" width="10.57421875" style="0" hidden="1" customWidth="1"/>
    <col min="6" max="6" width="0" style="0" hidden="1" customWidth="1"/>
    <col min="7" max="7" width="10.421875" style="0" hidden="1" customWidth="1"/>
    <col min="8" max="8" width="11.00390625" style="0" hidden="1" customWidth="1"/>
    <col min="9" max="9" width="10.7109375" style="0" hidden="1" customWidth="1"/>
    <col min="10" max="10" width="11.8515625" style="0" hidden="1" customWidth="1"/>
    <col min="11" max="11" width="12.7109375" style="0" hidden="1" customWidth="1"/>
    <col min="12" max="12" width="9.140625" style="0" hidden="1" customWidth="1"/>
    <col min="13" max="13" width="7.57421875" style="0" customWidth="1"/>
    <col min="14" max="15" width="9.140625" style="0" hidden="1" customWidth="1"/>
    <col min="16" max="16" width="9.57421875" style="0" customWidth="1"/>
    <col min="17" max="17" width="10.00390625" style="0" customWidth="1"/>
    <col min="18" max="18" width="9.28125" style="0" customWidth="1"/>
    <col min="19" max="19" width="9.7109375" style="0" customWidth="1"/>
    <col min="20" max="20" width="9.00390625" style="0" customWidth="1"/>
    <col min="21" max="21" width="10.140625" style="0" customWidth="1"/>
    <col min="22" max="22" width="29.00390625" style="0" customWidth="1"/>
    <col min="23" max="23" width="22.8515625" style="0" customWidth="1"/>
    <col min="24" max="24" width="37.28125" style="0" customWidth="1"/>
  </cols>
  <sheetData>
    <row r="1" spans="4:23" ht="27" customHeight="1">
      <c r="D1" s="76" t="s">
        <v>107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2:24" ht="39.75" customHeight="1">
      <c r="B2" s="70" t="s">
        <v>82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2:24" s="6" customFormat="1" ht="66" customHeight="1">
      <c r="B3" s="1" t="s">
        <v>28</v>
      </c>
      <c r="C3" s="2" t="s">
        <v>10</v>
      </c>
      <c r="D3" s="3" t="s">
        <v>11</v>
      </c>
      <c r="E3" s="8" t="s">
        <v>0</v>
      </c>
      <c r="F3" s="9" t="s">
        <v>1</v>
      </c>
      <c r="G3" s="10" t="s">
        <v>2</v>
      </c>
      <c r="H3" s="11" t="s">
        <v>3</v>
      </c>
      <c r="I3" s="12" t="s">
        <v>4</v>
      </c>
      <c r="J3" s="8" t="s">
        <v>5</v>
      </c>
      <c r="K3" s="7" t="s">
        <v>6</v>
      </c>
      <c r="L3" s="7" t="s">
        <v>7</v>
      </c>
      <c r="M3" s="17" t="s">
        <v>93</v>
      </c>
      <c r="N3" s="18" t="s">
        <v>8</v>
      </c>
      <c r="O3" s="18" t="s">
        <v>9</v>
      </c>
      <c r="P3" s="17" t="s">
        <v>31</v>
      </c>
      <c r="Q3" s="19" t="s">
        <v>12</v>
      </c>
      <c r="R3" s="17" t="s">
        <v>32</v>
      </c>
      <c r="S3" s="19" t="s">
        <v>12</v>
      </c>
      <c r="T3" s="19" t="s">
        <v>33</v>
      </c>
      <c r="U3" s="19" t="s">
        <v>12</v>
      </c>
      <c r="V3" s="37" t="s">
        <v>37</v>
      </c>
      <c r="W3" s="13" t="s">
        <v>13</v>
      </c>
      <c r="X3" s="36" t="s">
        <v>42</v>
      </c>
    </row>
    <row r="4" spans="2:24" s="6" customFormat="1" ht="24" customHeight="1">
      <c r="B4" s="73" t="s">
        <v>30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2:24" s="6" customFormat="1" ht="31.5" customHeight="1">
      <c r="B5" s="53" t="s">
        <v>14</v>
      </c>
      <c r="C5" s="55" t="s">
        <v>84</v>
      </c>
      <c r="D5" s="25" t="s">
        <v>68</v>
      </c>
      <c r="E5" s="26"/>
      <c r="F5" s="27"/>
      <c r="G5" s="28"/>
      <c r="H5" s="29"/>
      <c r="I5" s="30"/>
      <c r="J5" s="27"/>
      <c r="K5" s="31"/>
      <c r="L5" s="20"/>
      <c r="M5" s="46">
        <v>1</v>
      </c>
      <c r="N5" s="15"/>
      <c r="O5" s="15"/>
      <c r="P5" s="51">
        <v>8653</v>
      </c>
      <c r="Q5" s="15">
        <f>P5*M5</f>
        <v>8653</v>
      </c>
      <c r="R5" s="15">
        <v>8700</v>
      </c>
      <c r="S5" s="15">
        <f>R5*M5</f>
        <v>8700</v>
      </c>
      <c r="T5" s="15">
        <f>(R5+P5)/2</f>
        <v>8676.5</v>
      </c>
      <c r="U5" s="15">
        <f>T5*M5</f>
        <v>8676.5</v>
      </c>
      <c r="V5" s="38" t="s">
        <v>38</v>
      </c>
      <c r="W5" s="23" t="s">
        <v>29</v>
      </c>
      <c r="X5" s="47" t="s">
        <v>51</v>
      </c>
    </row>
    <row r="6" spans="2:24" s="6" customFormat="1" ht="31.5" customHeight="1">
      <c r="B6" s="53" t="s">
        <v>16</v>
      </c>
      <c r="C6" s="55" t="s">
        <v>85</v>
      </c>
      <c r="D6" s="25" t="s">
        <v>68</v>
      </c>
      <c r="E6" s="26"/>
      <c r="F6" s="27"/>
      <c r="G6" s="28"/>
      <c r="H6" s="29"/>
      <c r="I6" s="30"/>
      <c r="J6" s="27"/>
      <c r="K6" s="31">
        <v>0</v>
      </c>
      <c r="L6" s="20"/>
      <c r="M6" s="46">
        <v>2</v>
      </c>
      <c r="N6" s="15"/>
      <c r="O6" s="15"/>
      <c r="P6" s="52">
        <v>3395</v>
      </c>
      <c r="Q6" s="15">
        <f aca="true" t="shared" si="0" ref="Q6:Q24">P6*M6</f>
        <v>6790</v>
      </c>
      <c r="R6" s="15">
        <v>3400</v>
      </c>
      <c r="S6" s="15">
        <f aca="true" t="shared" si="1" ref="S6:S24">R6*M6</f>
        <v>6800</v>
      </c>
      <c r="T6" s="15">
        <f aca="true" t="shared" si="2" ref="T6:T24">(R6+P6)/2</f>
        <v>3397.5</v>
      </c>
      <c r="U6" s="15">
        <f aca="true" t="shared" si="3" ref="U6:U24">T6*M6</f>
        <v>6795</v>
      </c>
      <c r="V6" s="38" t="s">
        <v>38</v>
      </c>
      <c r="W6" s="23" t="s">
        <v>29</v>
      </c>
      <c r="X6" s="47" t="s">
        <v>52</v>
      </c>
    </row>
    <row r="7" spans="1:24" s="4" customFormat="1" ht="36" customHeight="1">
      <c r="A7" s="5"/>
      <c r="B7" s="53" t="s">
        <v>103</v>
      </c>
      <c r="C7" s="55" t="s">
        <v>86</v>
      </c>
      <c r="D7" s="25" t="s">
        <v>68</v>
      </c>
      <c r="E7" s="26"/>
      <c r="F7" s="27"/>
      <c r="G7" s="28"/>
      <c r="H7" s="29"/>
      <c r="I7" s="30"/>
      <c r="J7" s="27"/>
      <c r="K7" s="31"/>
      <c r="L7" s="20"/>
      <c r="M7" s="34">
        <v>1</v>
      </c>
      <c r="N7" s="15"/>
      <c r="O7" s="15"/>
      <c r="P7" s="52">
        <v>3775</v>
      </c>
      <c r="Q7" s="15">
        <f t="shared" si="0"/>
        <v>3775</v>
      </c>
      <c r="R7" s="48">
        <v>3780</v>
      </c>
      <c r="S7" s="15">
        <f t="shared" si="1"/>
        <v>3780</v>
      </c>
      <c r="T7" s="15">
        <f t="shared" si="2"/>
        <v>3777.5</v>
      </c>
      <c r="U7" s="15">
        <f t="shared" si="3"/>
        <v>3777.5</v>
      </c>
      <c r="V7" s="38" t="s">
        <v>38</v>
      </c>
      <c r="W7" s="23" t="s">
        <v>29</v>
      </c>
      <c r="X7" s="65" t="s">
        <v>101</v>
      </c>
    </row>
    <row r="8" spans="1:24" s="4" customFormat="1" ht="27" customHeight="1">
      <c r="A8" s="5"/>
      <c r="B8" s="53" t="s">
        <v>17</v>
      </c>
      <c r="C8" s="55" t="s">
        <v>87</v>
      </c>
      <c r="D8" s="25" t="s">
        <v>68</v>
      </c>
      <c r="E8" s="26"/>
      <c r="F8" s="27"/>
      <c r="G8" s="28"/>
      <c r="H8" s="29"/>
      <c r="I8" s="30"/>
      <c r="J8" s="27"/>
      <c r="K8" s="31">
        <v>2</v>
      </c>
      <c r="L8" s="20"/>
      <c r="M8" s="34">
        <v>1</v>
      </c>
      <c r="N8" s="15"/>
      <c r="O8" s="15"/>
      <c r="P8" s="52">
        <v>2996</v>
      </c>
      <c r="Q8" s="15">
        <f t="shared" si="0"/>
        <v>2996</v>
      </c>
      <c r="R8" s="15">
        <v>3000</v>
      </c>
      <c r="S8" s="15">
        <f t="shared" si="1"/>
        <v>3000</v>
      </c>
      <c r="T8" s="15">
        <f t="shared" si="2"/>
        <v>2998</v>
      </c>
      <c r="U8" s="15">
        <f t="shared" si="3"/>
        <v>2998</v>
      </c>
      <c r="V8" s="38" t="s">
        <v>38</v>
      </c>
      <c r="W8" s="23" t="s">
        <v>29</v>
      </c>
      <c r="X8" s="39" t="s">
        <v>39</v>
      </c>
    </row>
    <row r="9" spans="1:24" s="4" customFormat="1" ht="44.25" customHeight="1">
      <c r="A9" s="5"/>
      <c r="B9" s="53" t="s">
        <v>18</v>
      </c>
      <c r="C9" s="55" t="s">
        <v>88</v>
      </c>
      <c r="D9" s="25" t="s">
        <v>68</v>
      </c>
      <c r="E9" s="26"/>
      <c r="F9" s="27"/>
      <c r="G9" s="28"/>
      <c r="H9" s="29"/>
      <c r="I9" s="30"/>
      <c r="J9" s="27"/>
      <c r="K9" s="31">
        <v>3</v>
      </c>
      <c r="L9" s="20"/>
      <c r="M9" s="34">
        <v>2</v>
      </c>
      <c r="N9" s="15"/>
      <c r="O9" s="15"/>
      <c r="P9" s="52">
        <v>6575</v>
      </c>
      <c r="Q9" s="15">
        <f t="shared" si="0"/>
        <v>13150</v>
      </c>
      <c r="R9" s="52">
        <v>6580</v>
      </c>
      <c r="S9" s="15">
        <f t="shared" si="1"/>
        <v>13160</v>
      </c>
      <c r="T9" s="15">
        <f t="shared" si="2"/>
        <v>6577.5</v>
      </c>
      <c r="U9" s="15">
        <f t="shared" si="3"/>
        <v>13155</v>
      </c>
      <c r="V9" s="38" t="s">
        <v>38</v>
      </c>
      <c r="W9" s="23" t="s">
        <v>29</v>
      </c>
      <c r="X9" s="39" t="s">
        <v>102</v>
      </c>
    </row>
    <row r="10" spans="1:24" s="4" customFormat="1" ht="38.25" customHeight="1">
      <c r="A10" s="5"/>
      <c r="B10" s="53" t="s">
        <v>19</v>
      </c>
      <c r="C10" s="55" t="s">
        <v>89</v>
      </c>
      <c r="D10" s="25" t="s">
        <v>68</v>
      </c>
      <c r="E10" s="26"/>
      <c r="F10" s="27"/>
      <c r="G10" s="28"/>
      <c r="H10" s="29"/>
      <c r="I10" s="30"/>
      <c r="J10" s="27"/>
      <c r="K10" s="31">
        <v>0.5</v>
      </c>
      <c r="L10" s="20"/>
      <c r="M10" s="34">
        <v>6</v>
      </c>
      <c r="N10" s="15"/>
      <c r="O10" s="15"/>
      <c r="P10" s="51">
        <v>9860</v>
      </c>
      <c r="Q10" s="15">
        <f t="shared" si="0"/>
        <v>59160</v>
      </c>
      <c r="R10" s="15">
        <v>9900</v>
      </c>
      <c r="S10" s="15">
        <f t="shared" si="1"/>
        <v>59400</v>
      </c>
      <c r="T10" s="15">
        <f t="shared" si="2"/>
        <v>9880</v>
      </c>
      <c r="U10" s="15">
        <f t="shared" si="3"/>
        <v>59280</v>
      </c>
      <c r="V10" s="38" t="s">
        <v>38</v>
      </c>
      <c r="W10" s="23" t="s">
        <v>29</v>
      </c>
      <c r="X10" s="39" t="s">
        <v>40</v>
      </c>
    </row>
    <row r="11" spans="1:24" s="4" customFormat="1" ht="39" customHeight="1">
      <c r="A11" s="5"/>
      <c r="B11" s="53" t="s">
        <v>20</v>
      </c>
      <c r="C11" s="55" t="s">
        <v>90</v>
      </c>
      <c r="D11" s="25" t="s">
        <v>68</v>
      </c>
      <c r="E11" s="26"/>
      <c r="F11" s="27"/>
      <c r="G11" s="28"/>
      <c r="H11" s="29"/>
      <c r="I11" s="30"/>
      <c r="J11" s="27"/>
      <c r="K11" s="31">
        <v>10</v>
      </c>
      <c r="L11" s="20"/>
      <c r="M11" s="34">
        <v>2</v>
      </c>
      <c r="N11" s="15"/>
      <c r="O11" s="15"/>
      <c r="P11" s="52">
        <v>3670</v>
      </c>
      <c r="Q11" s="15">
        <f t="shared" si="0"/>
        <v>7340</v>
      </c>
      <c r="R11" s="15">
        <v>3700</v>
      </c>
      <c r="S11" s="15">
        <f t="shared" si="1"/>
        <v>7400</v>
      </c>
      <c r="T11" s="15">
        <f t="shared" si="2"/>
        <v>3685</v>
      </c>
      <c r="U11" s="15">
        <f t="shared" si="3"/>
        <v>7370</v>
      </c>
      <c r="V11" s="38" t="s">
        <v>38</v>
      </c>
      <c r="W11" s="23" t="s">
        <v>29</v>
      </c>
      <c r="X11" s="39" t="s">
        <v>41</v>
      </c>
    </row>
    <row r="12" spans="1:24" s="4" customFormat="1" ht="43.5" customHeight="1">
      <c r="A12" s="5"/>
      <c r="B12" s="53" t="s">
        <v>21</v>
      </c>
      <c r="C12" s="55" t="s">
        <v>91</v>
      </c>
      <c r="D12" s="25" t="s">
        <v>68</v>
      </c>
      <c r="E12" s="26"/>
      <c r="F12" s="27"/>
      <c r="G12" s="28"/>
      <c r="H12" s="29"/>
      <c r="I12" s="30"/>
      <c r="J12" s="27"/>
      <c r="K12" s="31">
        <v>0.5</v>
      </c>
      <c r="L12" s="20"/>
      <c r="M12" s="46">
        <v>1</v>
      </c>
      <c r="N12" s="15"/>
      <c r="O12" s="15"/>
      <c r="P12" s="52">
        <v>4200</v>
      </c>
      <c r="Q12" s="15">
        <f t="shared" si="0"/>
        <v>4200</v>
      </c>
      <c r="R12" s="15">
        <v>4290</v>
      </c>
      <c r="S12" s="15">
        <f t="shared" si="1"/>
        <v>4290</v>
      </c>
      <c r="T12" s="15">
        <f t="shared" si="2"/>
        <v>4245</v>
      </c>
      <c r="U12" s="15">
        <f t="shared" si="3"/>
        <v>4245</v>
      </c>
      <c r="V12" s="38" t="s">
        <v>38</v>
      </c>
      <c r="W12" s="23" t="s">
        <v>29</v>
      </c>
      <c r="X12" s="47" t="s">
        <v>41</v>
      </c>
    </row>
    <row r="13" spans="1:24" s="4" customFormat="1" ht="45.75" customHeight="1">
      <c r="A13" s="5"/>
      <c r="B13" s="53" t="s">
        <v>22</v>
      </c>
      <c r="C13" s="55" t="s">
        <v>92</v>
      </c>
      <c r="D13" s="25" t="s">
        <v>68</v>
      </c>
      <c r="E13" s="26"/>
      <c r="F13" s="27"/>
      <c r="G13" s="28"/>
      <c r="H13" s="29"/>
      <c r="I13" s="30"/>
      <c r="J13" s="27"/>
      <c r="K13" s="31"/>
      <c r="L13" s="20"/>
      <c r="M13" s="34">
        <v>1</v>
      </c>
      <c r="N13" s="15"/>
      <c r="O13" s="15"/>
      <c r="P13" s="52">
        <v>3292</v>
      </c>
      <c r="Q13" s="15">
        <f t="shared" si="0"/>
        <v>3292</v>
      </c>
      <c r="R13" s="15">
        <v>3300</v>
      </c>
      <c r="S13" s="15">
        <f t="shared" si="1"/>
        <v>3300</v>
      </c>
      <c r="T13" s="15">
        <f t="shared" si="2"/>
        <v>3296</v>
      </c>
      <c r="U13" s="15">
        <f t="shared" si="3"/>
        <v>3296</v>
      </c>
      <c r="V13" s="38" t="s">
        <v>38</v>
      </c>
      <c r="W13" s="23" t="s">
        <v>29</v>
      </c>
      <c r="X13" s="54" t="s">
        <v>63</v>
      </c>
    </row>
    <row r="14" spans="1:24" s="4" customFormat="1" ht="36" customHeight="1">
      <c r="A14" s="5"/>
      <c r="B14" s="53" t="s">
        <v>23</v>
      </c>
      <c r="C14" s="55" t="s">
        <v>64</v>
      </c>
      <c r="D14" s="25" t="s">
        <v>68</v>
      </c>
      <c r="E14" s="26"/>
      <c r="F14" s="27"/>
      <c r="G14" s="28"/>
      <c r="H14" s="29"/>
      <c r="I14" s="30"/>
      <c r="J14" s="27"/>
      <c r="K14" s="31"/>
      <c r="L14" s="20"/>
      <c r="M14" s="35">
        <v>1</v>
      </c>
      <c r="N14" s="15"/>
      <c r="O14" s="15"/>
      <c r="P14" s="52">
        <v>249.6</v>
      </c>
      <c r="Q14" s="15">
        <f t="shared" si="0"/>
        <v>249.6</v>
      </c>
      <c r="R14" s="15">
        <v>250</v>
      </c>
      <c r="S14" s="15">
        <f t="shared" si="1"/>
        <v>250</v>
      </c>
      <c r="T14" s="15">
        <f t="shared" si="2"/>
        <v>249.8</v>
      </c>
      <c r="U14" s="15">
        <f t="shared" si="3"/>
        <v>249.8</v>
      </c>
      <c r="V14" s="38" t="s">
        <v>38</v>
      </c>
      <c r="W14" s="23" t="s">
        <v>29</v>
      </c>
      <c r="X14" s="49" t="s">
        <v>65</v>
      </c>
    </row>
    <row r="15" spans="1:24" s="4" customFormat="1" ht="32.25" customHeight="1">
      <c r="A15" s="5"/>
      <c r="B15" s="53" t="s">
        <v>24</v>
      </c>
      <c r="C15" s="55" t="s">
        <v>66</v>
      </c>
      <c r="D15" s="25" t="s">
        <v>68</v>
      </c>
      <c r="E15" s="26"/>
      <c r="F15" s="27"/>
      <c r="G15" s="28"/>
      <c r="H15" s="29"/>
      <c r="I15" s="30"/>
      <c r="J15" s="27"/>
      <c r="K15" s="31"/>
      <c r="L15" s="20"/>
      <c r="M15" s="35">
        <v>2</v>
      </c>
      <c r="N15" s="15"/>
      <c r="O15" s="15"/>
      <c r="P15" s="52">
        <v>296</v>
      </c>
      <c r="Q15" s="15">
        <f t="shared" si="0"/>
        <v>592</v>
      </c>
      <c r="R15" s="15">
        <v>320</v>
      </c>
      <c r="S15" s="15">
        <f t="shared" si="1"/>
        <v>640</v>
      </c>
      <c r="T15" s="15">
        <f t="shared" si="2"/>
        <v>308</v>
      </c>
      <c r="U15" s="15">
        <f t="shared" si="3"/>
        <v>616</v>
      </c>
      <c r="V15" s="38" t="s">
        <v>38</v>
      </c>
      <c r="W15" s="23" t="s">
        <v>29</v>
      </c>
      <c r="X15" s="49" t="s">
        <v>67</v>
      </c>
    </row>
    <row r="16" spans="1:24" s="4" customFormat="1" ht="36" customHeight="1">
      <c r="A16" s="5"/>
      <c r="B16" s="53" t="s">
        <v>25</v>
      </c>
      <c r="C16" s="55" t="s">
        <v>53</v>
      </c>
      <c r="D16" s="25" t="s">
        <v>54</v>
      </c>
      <c r="E16" s="26"/>
      <c r="F16" s="27"/>
      <c r="G16" s="28"/>
      <c r="H16" s="29"/>
      <c r="I16" s="30"/>
      <c r="J16" s="27"/>
      <c r="K16" s="31"/>
      <c r="L16" s="20"/>
      <c r="M16" s="35">
        <v>1</v>
      </c>
      <c r="N16" s="15"/>
      <c r="O16" s="15"/>
      <c r="P16" s="52">
        <v>249.6</v>
      </c>
      <c r="Q16" s="15">
        <f t="shared" si="0"/>
        <v>249.6</v>
      </c>
      <c r="R16" s="15">
        <v>250</v>
      </c>
      <c r="S16" s="15">
        <f t="shared" si="1"/>
        <v>250</v>
      </c>
      <c r="T16" s="15">
        <f t="shared" si="2"/>
        <v>249.8</v>
      </c>
      <c r="U16" s="15">
        <f t="shared" si="3"/>
        <v>249.8</v>
      </c>
      <c r="V16" s="38" t="s">
        <v>38</v>
      </c>
      <c r="W16" s="23" t="s">
        <v>29</v>
      </c>
      <c r="X16" s="49" t="s">
        <v>58</v>
      </c>
    </row>
    <row r="17" spans="1:24" s="4" customFormat="1" ht="34.5" customHeight="1">
      <c r="A17" s="5"/>
      <c r="B17" s="53" t="s">
        <v>26</v>
      </c>
      <c r="C17" s="56" t="s">
        <v>56</v>
      </c>
      <c r="D17" s="25" t="s">
        <v>54</v>
      </c>
      <c r="E17" s="32"/>
      <c r="F17" s="32"/>
      <c r="G17" s="32"/>
      <c r="H17" s="32"/>
      <c r="I17" s="32"/>
      <c r="J17" s="32"/>
      <c r="K17" s="32"/>
      <c r="L17" s="20"/>
      <c r="M17" s="35">
        <v>1</v>
      </c>
      <c r="N17" s="15"/>
      <c r="O17" s="15"/>
      <c r="P17" s="52">
        <v>249.6</v>
      </c>
      <c r="Q17" s="15">
        <f t="shared" si="0"/>
        <v>249.6</v>
      </c>
      <c r="R17" s="15">
        <v>250</v>
      </c>
      <c r="S17" s="15">
        <f t="shared" si="1"/>
        <v>250</v>
      </c>
      <c r="T17" s="15">
        <f t="shared" si="2"/>
        <v>249.8</v>
      </c>
      <c r="U17" s="15">
        <f t="shared" si="3"/>
        <v>249.8</v>
      </c>
      <c r="V17" s="38" t="s">
        <v>38</v>
      </c>
      <c r="W17" s="23" t="s">
        <v>29</v>
      </c>
      <c r="X17" s="50" t="s">
        <v>57</v>
      </c>
    </row>
    <row r="18" spans="1:24" s="4" customFormat="1" ht="34.5" customHeight="1">
      <c r="A18" s="5"/>
      <c r="B18" s="53" t="s">
        <v>36</v>
      </c>
      <c r="C18" s="56" t="s">
        <v>59</v>
      </c>
      <c r="D18" s="25" t="s">
        <v>54</v>
      </c>
      <c r="E18" s="32"/>
      <c r="F18" s="32"/>
      <c r="G18" s="32"/>
      <c r="H18" s="32"/>
      <c r="I18" s="32"/>
      <c r="J18" s="32"/>
      <c r="K18" s="32"/>
      <c r="L18" s="20"/>
      <c r="M18" s="35">
        <v>1</v>
      </c>
      <c r="N18" s="15"/>
      <c r="O18" s="15"/>
      <c r="P18" s="52">
        <v>249.6</v>
      </c>
      <c r="Q18" s="15">
        <f t="shared" si="0"/>
        <v>249.6</v>
      </c>
      <c r="R18" s="15">
        <v>250</v>
      </c>
      <c r="S18" s="15">
        <f t="shared" si="1"/>
        <v>250</v>
      </c>
      <c r="T18" s="15">
        <f t="shared" si="2"/>
        <v>249.8</v>
      </c>
      <c r="U18" s="15">
        <f t="shared" si="3"/>
        <v>249.8</v>
      </c>
      <c r="V18" s="38" t="s">
        <v>38</v>
      </c>
      <c r="W18" s="23" t="s">
        <v>29</v>
      </c>
      <c r="X18" s="50" t="s">
        <v>62</v>
      </c>
    </row>
    <row r="19" spans="1:24" s="4" customFormat="1" ht="34.5" customHeight="1">
      <c r="A19" s="5"/>
      <c r="B19" s="53" t="s">
        <v>27</v>
      </c>
      <c r="C19" s="56" t="s">
        <v>60</v>
      </c>
      <c r="D19" s="25" t="s">
        <v>54</v>
      </c>
      <c r="E19" s="32"/>
      <c r="F19" s="32"/>
      <c r="G19" s="32"/>
      <c r="H19" s="32"/>
      <c r="I19" s="32"/>
      <c r="J19" s="32"/>
      <c r="K19" s="32"/>
      <c r="L19" s="20"/>
      <c r="M19" s="35">
        <v>1</v>
      </c>
      <c r="N19" s="15"/>
      <c r="O19" s="15"/>
      <c r="P19" s="52">
        <v>249.6</v>
      </c>
      <c r="Q19" s="15">
        <f t="shared" si="0"/>
        <v>249.6</v>
      </c>
      <c r="R19" s="15">
        <v>250</v>
      </c>
      <c r="S19" s="15">
        <f t="shared" si="1"/>
        <v>250</v>
      </c>
      <c r="T19" s="15">
        <f t="shared" si="2"/>
        <v>249.8</v>
      </c>
      <c r="U19" s="15">
        <f t="shared" si="3"/>
        <v>249.8</v>
      </c>
      <c r="V19" s="38" t="s">
        <v>38</v>
      </c>
      <c r="W19" s="23" t="s">
        <v>29</v>
      </c>
      <c r="X19" s="50" t="s">
        <v>61</v>
      </c>
    </row>
    <row r="20" spans="1:24" s="4" customFormat="1" ht="54" customHeight="1">
      <c r="A20" s="5"/>
      <c r="B20" s="53" t="s">
        <v>55</v>
      </c>
      <c r="C20" s="61" t="s">
        <v>106</v>
      </c>
      <c r="D20" s="25" t="s">
        <v>68</v>
      </c>
      <c r="E20" s="32"/>
      <c r="F20" s="32"/>
      <c r="G20" s="32"/>
      <c r="H20" s="32"/>
      <c r="I20" s="32"/>
      <c r="J20" s="32"/>
      <c r="K20" s="32"/>
      <c r="L20" s="20"/>
      <c r="M20" s="35">
        <v>8</v>
      </c>
      <c r="N20" s="15"/>
      <c r="O20" s="15"/>
      <c r="P20" s="52">
        <v>7875</v>
      </c>
      <c r="Q20" s="15">
        <f t="shared" si="0"/>
        <v>63000</v>
      </c>
      <c r="R20" s="15">
        <v>7968.75</v>
      </c>
      <c r="S20" s="15">
        <f t="shared" si="1"/>
        <v>63750</v>
      </c>
      <c r="T20" s="15">
        <f t="shared" si="2"/>
        <v>7921.875</v>
      </c>
      <c r="U20" s="15">
        <f t="shared" si="3"/>
        <v>63375</v>
      </c>
      <c r="V20" s="63" t="s">
        <v>38</v>
      </c>
      <c r="W20" s="23" t="s">
        <v>99</v>
      </c>
      <c r="X20" s="54" t="s">
        <v>100</v>
      </c>
    </row>
    <row r="21" spans="1:24" s="4" customFormat="1" ht="88.5" customHeight="1">
      <c r="A21" s="5"/>
      <c r="B21" s="53" t="s">
        <v>69</v>
      </c>
      <c r="C21" s="56" t="s">
        <v>83</v>
      </c>
      <c r="D21" s="25" t="s">
        <v>68</v>
      </c>
      <c r="E21" s="32"/>
      <c r="F21" s="32"/>
      <c r="G21" s="32"/>
      <c r="H21" s="32"/>
      <c r="I21" s="32"/>
      <c r="J21" s="32"/>
      <c r="K21" s="32"/>
      <c r="L21" s="20"/>
      <c r="M21" s="35">
        <v>1</v>
      </c>
      <c r="N21" s="15"/>
      <c r="O21" s="15"/>
      <c r="P21" s="52">
        <v>290</v>
      </c>
      <c r="Q21" s="15">
        <f t="shared" si="0"/>
        <v>290</v>
      </c>
      <c r="R21" s="15">
        <v>300</v>
      </c>
      <c r="S21" s="15">
        <f t="shared" si="1"/>
        <v>300</v>
      </c>
      <c r="T21" s="15">
        <f t="shared" si="2"/>
        <v>295</v>
      </c>
      <c r="U21" s="15">
        <f t="shared" si="3"/>
        <v>295</v>
      </c>
      <c r="V21" s="63" t="s">
        <v>38</v>
      </c>
      <c r="W21" s="23" t="s">
        <v>29</v>
      </c>
      <c r="X21" s="64" t="s">
        <v>98</v>
      </c>
    </row>
    <row r="22" spans="1:24" s="4" customFormat="1" ht="34.5" customHeight="1">
      <c r="A22" s="5"/>
      <c r="B22" s="53" t="s">
        <v>70</v>
      </c>
      <c r="C22" s="56" t="s">
        <v>94</v>
      </c>
      <c r="D22" s="25" t="s">
        <v>68</v>
      </c>
      <c r="E22" s="32"/>
      <c r="F22" s="32"/>
      <c r="G22" s="32"/>
      <c r="H22" s="32"/>
      <c r="I22" s="32"/>
      <c r="J22" s="32"/>
      <c r="K22" s="32"/>
      <c r="L22" s="20"/>
      <c r="M22" s="35">
        <v>1</v>
      </c>
      <c r="N22" s="15"/>
      <c r="O22" s="15"/>
      <c r="P22" s="62">
        <v>23445</v>
      </c>
      <c r="Q22" s="15">
        <f t="shared" si="0"/>
        <v>23445</v>
      </c>
      <c r="R22" s="15">
        <v>23500</v>
      </c>
      <c r="S22" s="15">
        <f t="shared" si="1"/>
        <v>23500</v>
      </c>
      <c r="T22" s="15">
        <f t="shared" si="2"/>
        <v>23472.5</v>
      </c>
      <c r="U22" s="15">
        <f t="shared" si="3"/>
        <v>23472.5</v>
      </c>
      <c r="V22" s="63" t="s">
        <v>38</v>
      </c>
      <c r="W22" s="23" t="s">
        <v>29</v>
      </c>
      <c r="X22" s="50" t="s">
        <v>97</v>
      </c>
    </row>
    <row r="23" spans="1:24" s="4" customFormat="1" ht="34.5" customHeight="1">
      <c r="A23" s="5"/>
      <c r="B23" s="53" t="s">
        <v>71</v>
      </c>
      <c r="C23" s="56" t="s">
        <v>95</v>
      </c>
      <c r="D23" s="25" t="s">
        <v>68</v>
      </c>
      <c r="E23" s="32"/>
      <c r="F23" s="32"/>
      <c r="G23" s="32"/>
      <c r="H23" s="32"/>
      <c r="I23" s="32"/>
      <c r="J23" s="32"/>
      <c r="K23" s="32"/>
      <c r="L23" s="20"/>
      <c r="M23" s="35">
        <v>1</v>
      </c>
      <c r="N23" s="15"/>
      <c r="O23" s="15"/>
      <c r="P23" s="62">
        <v>22320</v>
      </c>
      <c r="Q23" s="15">
        <f t="shared" si="0"/>
        <v>22320</v>
      </c>
      <c r="R23" s="15">
        <v>23500</v>
      </c>
      <c r="S23" s="15">
        <f t="shared" si="1"/>
        <v>23500</v>
      </c>
      <c r="T23" s="15">
        <f t="shared" si="2"/>
        <v>22910</v>
      </c>
      <c r="U23" s="15">
        <f t="shared" si="3"/>
        <v>22910</v>
      </c>
      <c r="V23" s="63" t="s">
        <v>38</v>
      </c>
      <c r="W23" s="23" t="s">
        <v>29</v>
      </c>
      <c r="X23" s="50" t="s">
        <v>105</v>
      </c>
    </row>
    <row r="24" spans="1:24" s="4" customFormat="1" ht="34.5" customHeight="1">
      <c r="A24" s="5"/>
      <c r="B24" s="53" t="s">
        <v>72</v>
      </c>
      <c r="C24" s="56" t="s">
        <v>96</v>
      </c>
      <c r="D24" s="25" t="s">
        <v>68</v>
      </c>
      <c r="E24" s="32"/>
      <c r="F24" s="32"/>
      <c r="G24" s="32"/>
      <c r="H24" s="32"/>
      <c r="I24" s="32"/>
      <c r="J24" s="32"/>
      <c r="K24" s="32"/>
      <c r="L24" s="20"/>
      <c r="M24" s="35">
        <v>1</v>
      </c>
      <c r="N24" s="15"/>
      <c r="O24" s="15"/>
      <c r="P24" s="62">
        <v>21680</v>
      </c>
      <c r="Q24" s="15">
        <f t="shared" si="0"/>
        <v>21680</v>
      </c>
      <c r="R24" s="15">
        <v>21700</v>
      </c>
      <c r="S24" s="15">
        <f t="shared" si="1"/>
        <v>21700</v>
      </c>
      <c r="T24" s="15">
        <f t="shared" si="2"/>
        <v>21690</v>
      </c>
      <c r="U24" s="15">
        <f t="shared" si="3"/>
        <v>21690</v>
      </c>
      <c r="V24" s="63" t="s">
        <v>38</v>
      </c>
      <c r="W24" s="23" t="s">
        <v>29</v>
      </c>
      <c r="X24" s="50" t="s">
        <v>104</v>
      </c>
    </row>
    <row r="25" spans="2:24" s="4" customFormat="1" ht="27" customHeight="1">
      <c r="B25" s="21"/>
      <c r="C25" s="33" t="s">
        <v>15</v>
      </c>
      <c r="D25" s="21"/>
      <c r="E25" s="20"/>
      <c r="F25" s="24"/>
      <c r="G25" s="20"/>
      <c r="H25" s="20"/>
      <c r="I25" s="20"/>
      <c r="J25" s="20"/>
      <c r="K25" s="20"/>
      <c r="L25" s="20"/>
      <c r="M25" s="20"/>
      <c r="N25" s="15"/>
      <c r="O25" s="15"/>
      <c r="P25" s="15"/>
      <c r="Q25" s="16">
        <f>SUM(Q5:Q24)</f>
        <v>241931.00000000003</v>
      </c>
      <c r="R25" s="22"/>
      <c r="S25" s="16">
        <f>SUM(S5:S24)</f>
        <v>244470</v>
      </c>
      <c r="T25" s="15"/>
      <c r="U25" s="16">
        <f>SUM(U5:U24)</f>
        <v>243200.5</v>
      </c>
      <c r="V25" s="16"/>
      <c r="W25" s="16"/>
      <c r="X25" s="16"/>
    </row>
    <row r="26" spans="2:24" ht="27" customHeight="1">
      <c r="B26" s="71"/>
      <c r="C26" s="71"/>
      <c r="D26" s="7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72"/>
      <c r="V26" s="72"/>
      <c r="W26" s="72"/>
      <c r="X26" s="72"/>
    </row>
    <row r="27" spans="3:24" ht="36" customHeight="1">
      <c r="C27" s="58" t="s">
        <v>50</v>
      </c>
      <c r="D27" s="69" t="s">
        <v>73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4"/>
      <c r="T27" s="14"/>
      <c r="U27" s="57"/>
      <c r="V27" s="59"/>
      <c r="W27" s="59" t="s">
        <v>74</v>
      </c>
      <c r="X27" s="57"/>
    </row>
    <row r="28" spans="3:24" ht="24.75" customHeight="1">
      <c r="C28" s="60"/>
      <c r="D28" s="6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57"/>
      <c r="V28" s="57"/>
      <c r="W28" s="57"/>
      <c r="X28" s="57"/>
    </row>
    <row r="29" spans="3:24" ht="36" customHeight="1">
      <c r="C29" s="40" t="s">
        <v>49</v>
      </c>
      <c r="D29" s="69" t="s">
        <v>75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T29" s="14"/>
      <c r="U29" s="57"/>
      <c r="V29" s="57"/>
      <c r="W29" s="67" t="s">
        <v>48</v>
      </c>
      <c r="X29" s="67"/>
    </row>
    <row r="30" spans="3:24" ht="36" customHeight="1">
      <c r="C30" s="60"/>
      <c r="D30" s="69" t="s">
        <v>76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T30" s="14"/>
      <c r="U30" s="57"/>
      <c r="V30" s="57"/>
      <c r="W30" s="67" t="s">
        <v>77</v>
      </c>
      <c r="X30" s="67"/>
    </row>
    <row r="31" spans="3:24" ht="36" customHeight="1">
      <c r="C31" s="60"/>
      <c r="D31" s="69" t="s">
        <v>78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5"/>
      <c r="T31" s="14"/>
      <c r="U31" s="57"/>
      <c r="V31" s="57"/>
      <c r="W31" s="67" t="s">
        <v>79</v>
      </c>
      <c r="X31" s="67"/>
    </row>
    <row r="32" spans="3:24" ht="41.25" customHeight="1">
      <c r="C32" s="60"/>
      <c r="D32" s="69" t="s">
        <v>34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5"/>
      <c r="S32" s="75"/>
      <c r="T32" s="14"/>
      <c r="U32" s="57"/>
      <c r="V32" s="57"/>
      <c r="W32" s="67" t="s">
        <v>35</v>
      </c>
      <c r="X32" s="67"/>
    </row>
    <row r="33" spans="3:24" ht="48" customHeight="1">
      <c r="C33" s="60"/>
      <c r="D33" s="69" t="s">
        <v>80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5"/>
      <c r="S33" s="75"/>
      <c r="T33" s="14"/>
      <c r="U33" s="57"/>
      <c r="V33" s="57"/>
      <c r="W33" s="59" t="s">
        <v>81</v>
      </c>
      <c r="X33" s="59"/>
    </row>
    <row r="34" spans="3:24" ht="36" customHeight="1">
      <c r="C34" s="60"/>
      <c r="D34" s="69" t="s">
        <v>47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5"/>
      <c r="T34" s="14"/>
      <c r="U34" s="57"/>
      <c r="V34" s="57"/>
      <c r="W34" s="67" t="s">
        <v>43</v>
      </c>
      <c r="X34" s="67"/>
    </row>
    <row r="35" spans="3:22" ht="36" customHeight="1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U35" s="41"/>
      <c r="V35" s="41"/>
    </row>
    <row r="36" spans="3:21" ht="36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U36" s="41"/>
    </row>
    <row r="39" spans="3:22" ht="27" customHeight="1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U39" s="68"/>
      <c r="V39" s="68"/>
    </row>
    <row r="41" spans="3:22" ht="27" customHeight="1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U41" s="68"/>
      <c r="V41" s="68"/>
    </row>
    <row r="42" spans="4:14" ht="27" customHeight="1">
      <c r="D42" s="66"/>
      <c r="E42" s="66"/>
      <c r="F42" s="42"/>
      <c r="G42" s="42"/>
      <c r="H42" s="42"/>
      <c r="I42" s="42"/>
      <c r="J42" s="42"/>
      <c r="K42" s="42"/>
      <c r="L42" s="42"/>
      <c r="M42" s="42"/>
      <c r="N42" s="43" t="s">
        <v>44</v>
      </c>
    </row>
    <row r="43" spans="4:14" ht="27" customHeight="1">
      <c r="D43" s="66"/>
      <c r="E43" s="66"/>
      <c r="F43" s="42"/>
      <c r="G43" s="42"/>
      <c r="H43" s="42"/>
      <c r="I43" s="42"/>
      <c r="J43" s="42"/>
      <c r="K43" s="42"/>
      <c r="L43" s="42"/>
      <c r="M43" s="42"/>
      <c r="N43" s="43" t="s">
        <v>45</v>
      </c>
    </row>
    <row r="44" spans="4:14" ht="27" customHeight="1">
      <c r="D44" s="66"/>
      <c r="E44" s="66"/>
      <c r="F44" s="44"/>
      <c r="G44" s="44"/>
      <c r="H44" s="44"/>
      <c r="I44" s="44"/>
      <c r="J44" s="44"/>
      <c r="K44" s="44"/>
      <c r="L44" s="44"/>
      <c r="M44" s="44"/>
      <c r="N44" s="45" t="s">
        <v>46</v>
      </c>
    </row>
  </sheetData>
  <sheetProtection/>
  <mergeCells count="24">
    <mergeCell ref="D1:W1"/>
    <mergeCell ref="W30:X30"/>
    <mergeCell ref="C39:P39"/>
    <mergeCell ref="D34:R34"/>
    <mergeCell ref="D42:E42"/>
    <mergeCell ref="D32:S32"/>
    <mergeCell ref="W32:X32"/>
    <mergeCell ref="D33:S33"/>
    <mergeCell ref="B2:X2"/>
    <mergeCell ref="B26:D26"/>
    <mergeCell ref="U26:X26"/>
    <mergeCell ref="B4:X4"/>
    <mergeCell ref="D27:R27"/>
    <mergeCell ref="D31:R31"/>
    <mergeCell ref="D29:R29"/>
    <mergeCell ref="D30:R30"/>
    <mergeCell ref="W29:X29"/>
    <mergeCell ref="W31:X31"/>
    <mergeCell ref="D43:E43"/>
    <mergeCell ref="D44:E44"/>
    <mergeCell ref="W34:X34"/>
    <mergeCell ref="U39:V39"/>
    <mergeCell ref="C41:P41"/>
    <mergeCell ref="U41:V41"/>
  </mergeCells>
  <printOptions/>
  <pageMargins left="0.07874015748031496" right="0.07874015748031496" top="0.7874015748031497" bottom="0.3937007874015748" header="0.15748031496062992" footer="0.1574803149606299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2024-01-12T07:28:16Z</cp:lastPrinted>
  <dcterms:created xsi:type="dcterms:W3CDTF">1996-10-08T23:32:33Z</dcterms:created>
  <dcterms:modified xsi:type="dcterms:W3CDTF">2024-01-30T06:30:02Z</dcterms:modified>
  <cp:category/>
  <cp:version/>
  <cp:contentType/>
  <cp:contentStatus/>
</cp:coreProperties>
</file>