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545" tabRatio="956" activeTab="0"/>
  </bookViews>
  <sheets>
    <sheet name="Тендер 2023" sheetId="1" r:id="rId1"/>
  </sheets>
  <definedNames>
    <definedName name="_xlnm.Print_Area" localSheetId="0">'Тендер 2023'!$B$2:$W$19</definedName>
  </definedNames>
  <calcPr fullCalcOnLoad="1"/>
</workbook>
</file>

<file path=xl/sharedStrings.xml><?xml version="1.0" encoding="utf-8"?>
<sst xmlns="http://schemas.openxmlformats.org/spreadsheetml/2006/main" count="55" uniqueCount="49">
  <si>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</si>
  <si>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</si>
  <si>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</si>
  <si>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</si>
  <si>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</si>
  <si>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</si>
  <si>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</si>
  <si>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Ціна за 1 одиницю без ПДВ</t>
  </si>
  <si>
    <t>ПДВ за 1 одиницю</t>
  </si>
  <si>
    <t xml:space="preserve"> №з/п</t>
  </si>
  <si>
    <t>Назва реактиву, або еквівалент</t>
  </si>
  <si>
    <t>Од.вим.</t>
  </si>
  <si>
    <t>Загальна сума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</si>
  <si>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</si>
  <si>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</si>
  <si>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</si>
  <si>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</si>
  <si>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</si>
  <si>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Загальна вартість:</t>
  </si>
  <si>
    <t>шт</t>
  </si>
  <si>
    <t>НАЦІОНАЛЬНИЙ КЛАСИФІКАТОР УКРАЇНИ Класифікатор медичних виробів НК 024:2019</t>
  </si>
  <si>
    <t>Код ДК 021:2015 – 33696500-0 - Лабораторні реактиви</t>
  </si>
  <si>
    <t>С.С.Чернишук</t>
  </si>
  <si>
    <t>Т.П. Іванова</t>
  </si>
  <si>
    <t>Завідувач лабораторії медико-генетичного центру</t>
  </si>
  <si>
    <t>Н.В. Ольхович</t>
  </si>
  <si>
    <t xml:space="preserve">НАЦІОНАЛЬНИЙ КЛАСИФІКАТОР УКРАЇНИ
Єдиний закупівельний словник  ДК 021:2015  </t>
  </si>
  <si>
    <t>Голова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з медичних питань НДСЛ "ОХМАТДИТ" МОЗ України</t>
  </si>
  <si>
    <t>Члени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НДСЛ "ОХМАТДИТ" МОЗ України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</si>
  <si>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</si>
  <si>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</si>
  <si>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</si>
  <si>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</si>
  <si>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Українського Референс-центру з клінічної лабораторної діагностики та метрологі</t>
  </si>
  <si>
    <t>В.Г. Яновська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</si>
  <si>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</si>
  <si>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</si>
  <si>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Медико-технічне завдання на реагенти для Українського Референс-центру з клінічної лабораторної діагностики та метрології в 2024 році</t>
  </si>
  <si>
    <t>52521 Екстракція/ізоляція нуклеїнових кислот, набір І\/0</t>
  </si>
  <si>
    <t>64747 Набір реагентів для виявлення нуклеїнової кислоти, виділеної з SARS-CoV-2_x0002_</t>
  </si>
  <si>
    <t>49539 Вірус простого герпесу 1 і 2 (HSV1 і 2), нуклеїнова кислота IVD (діагностика in vitro), реагент; 61334 Численні герпесвіруси людини, нуклеїнові кислоти IVD (діагностика in vitro), набір, аналіз нуклеїнових кислот; 49653 Вірус Epstein-Barr (EBV) нуклеїнова кислота IVD, набір, аналіз нуклеїнових кислот;  49711 Cytomegalovirus (CMV) нуклеїнова  кислота IVD, реагент; 49743 Вірус людського герпесу 6 (HHV6) нуклеїнова кислота IVD, набір, аналіз нуклеїнових кислот; 49776 Вірус герпесу людини 7 (HHV7), нуклеїнова кислота IVD (діагностика in vitro), набір, аналіз нуклеїнових кислот</t>
  </si>
  <si>
    <t>Сертифiкат вiдповiдностi PR.548-24 від 03-01-2024</t>
  </si>
  <si>
    <t>Декларація про вiдповiдність №10 від20-02-2023</t>
  </si>
  <si>
    <t>Декларація про вiдповiдностi № MN-BA/IMГ/2020/001 редакція 1 від 05.08.2021</t>
  </si>
  <si>
    <t>Набір реагентів для якісного визначення 7 збудників герпетичної інфекції: Herpes simplex virus type 1 (HSV1), Herpes simplex virus type 2  (HSV2); Varicella-zoster virus (VZV); Epstein-Barr virus (EBV);Cytomegalovirus (CMV); Human herpes virus 6 (HHV 6), Human herpes virus 7 (HHV 7) методом ПЛР в реальному часі.</t>
  </si>
  <si>
    <t>Набір реагентів для екстракції РНК/ДНК на магнітних часточках.</t>
  </si>
  <si>
    <t>Набір реагентів для якісного визначення РНК SARS-CoV-2, методом ПЛР в реальному часі.</t>
  </si>
  <si>
    <t>ОБГРУНТУВАННЯ</t>
  </si>
  <si>
    <t>Лот 1 - Реагенти для визначення РНК методом ПЛР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</si>
</sst>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#,##0.00\ &quot;грн.&quot;"/>
    <numFmt numFmtId="207" formatCode="#,##0.0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0000000000"/>
    <numFmt numFmtId="213" formatCode="_-* #,##0.00_₴_-;\-* #,##0.00_₴_-;_-* \-??_₴_-;_-@_-"/>
    <numFmt numFmtId="214" formatCode="#,##0.0&quot;р.&quot;"/>
    <numFmt numFmtId="215" formatCode="mmm/yyyy"/>
    <numFmt numFmtId="216" formatCode="0.000"/>
    <numFmt numFmtId="217" formatCode="0.0000"/>
    <numFmt numFmtId="218" formatCode="#,###.00"/>
    <numFmt numFmtId="219" formatCode="#,###.0"/>
    <numFmt numFmtId="220" formatCode="#,##0.00\ &quot;₴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12"/>
      <color indexed="60"/>
      <name val="Times New Roman"/>
      <family val="1"/>
    </font>
    <font>
      <b/>
      <sz val="12"/>
      <color indexed="49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u val="single"/>
      <sz val="10"/>
      <color indexed="20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u val="single"/>
      <sz val="10"/>
      <color theme="1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0" borderId="0">
      <alignment/>
      <protection/>
    </xf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48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top" wrapText="1"/>
    </xf>
    <xf numFmtId="0" fontId="49" fillId="0" borderId="0" xfId="0" applyFont="1" applyAlignment="1">
      <alignment/>
    </xf>
    <xf numFmtId="0" fontId="20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2" fontId="24" fillId="24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24" borderId="0" xfId="55" applyFont="1" applyFill="1">
      <alignment/>
      <protection/>
    </xf>
    <xf numFmtId="0" fontId="26" fillId="24" borderId="0" xfId="0" applyFont="1" applyFill="1" applyAlignment="1">
      <alignment/>
    </xf>
    <xf numFmtId="0" fontId="27" fillId="25" borderId="0" xfId="55" applyFont="1" applyFill="1">
      <alignment/>
      <protection/>
    </xf>
    <xf numFmtId="0" fontId="26" fillId="24" borderId="0" xfId="0" applyFont="1" applyFill="1" applyAlignment="1">
      <alignment wrapText="1"/>
    </xf>
    <xf numFmtId="0" fontId="28" fillId="24" borderId="0" xfId="0" applyFont="1" applyFill="1" applyAlignment="1">
      <alignment wrapText="1"/>
    </xf>
    <xf numFmtId="0" fontId="27" fillId="24" borderId="0" xfId="55" applyFont="1" applyFill="1" applyAlignment="1">
      <alignment wrapText="1"/>
      <protection/>
    </xf>
    <xf numFmtId="0" fontId="20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19" fillId="24" borderId="0" xfId="0" applyFont="1" applyFill="1" applyAlignment="1">
      <alignment wrapText="1"/>
    </xf>
    <xf numFmtId="0" fontId="33" fillId="0" borderId="0" xfId="33" applyFont="1" applyBorder="1" applyAlignment="1">
      <alignment vertical="center" wrapText="1"/>
      <protection/>
    </xf>
    <xf numFmtId="0" fontId="19" fillId="24" borderId="0" xfId="0" applyFont="1" applyFill="1" applyAlignment="1">
      <alignment vertical="center" wrapText="1"/>
    </xf>
    <xf numFmtId="0" fontId="19" fillId="24" borderId="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21" fillId="0" borderId="10" xfId="0" applyNumberFormat="1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/>
    </xf>
    <xf numFmtId="4" fontId="21" fillId="24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vertical="center" wrapText="1"/>
    </xf>
    <xf numFmtId="4" fontId="48" fillId="0" borderId="10" xfId="0" applyNumberFormat="1" applyFont="1" applyFill="1" applyBorder="1" applyAlignment="1">
      <alignment vertical="center"/>
    </xf>
    <xf numFmtId="0" fontId="19" fillId="0" borderId="0" xfId="56" applyFont="1" applyBorder="1" applyAlignment="1">
      <alignment vertical="center"/>
      <protection/>
    </xf>
    <xf numFmtId="0" fontId="19" fillId="0" borderId="0" xfId="33" applyFont="1" applyBorder="1" applyAlignment="1">
      <alignment vertical="center"/>
      <protection/>
    </xf>
    <xf numFmtId="0" fontId="51" fillId="0" borderId="0" xfId="56" applyFont="1" applyBorder="1" applyAlignment="1">
      <alignment vertical="center"/>
      <protection/>
    </xf>
    <xf numFmtId="0" fontId="0" fillId="0" borderId="12" xfId="33" applyFont="1" applyBorder="1">
      <alignment/>
      <protection/>
    </xf>
    <xf numFmtId="0" fontId="20" fillId="0" borderId="12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2" fontId="19" fillId="0" borderId="12" xfId="0" applyNumberFormat="1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vertical="center"/>
    </xf>
    <xf numFmtId="0" fontId="20" fillId="0" borderId="12" xfId="0" applyFont="1" applyBorder="1" applyAlignment="1">
      <alignment/>
    </xf>
    <xf numFmtId="0" fontId="19" fillId="0" borderId="12" xfId="56" applyFont="1" applyBorder="1" applyAlignment="1">
      <alignment vertical="center"/>
      <protection/>
    </xf>
    <xf numFmtId="0" fontId="0" fillId="0" borderId="13" xfId="33" applyFont="1" applyBorder="1">
      <alignment/>
      <protection/>
    </xf>
    <xf numFmtId="0" fontId="20" fillId="0" borderId="13" xfId="0" applyFont="1" applyFill="1" applyBorder="1" applyAlignment="1">
      <alignment/>
    </xf>
    <xf numFmtId="0" fontId="21" fillId="0" borderId="13" xfId="0" applyFont="1" applyBorder="1" applyAlignment="1">
      <alignment/>
    </xf>
    <xf numFmtId="0" fontId="19" fillId="24" borderId="13" xfId="0" applyFont="1" applyFill="1" applyBorder="1" applyAlignment="1">
      <alignment horizontal="left" vertical="center"/>
    </xf>
    <xf numFmtId="0" fontId="20" fillId="0" borderId="13" xfId="0" applyFont="1" applyBorder="1" applyAlignment="1">
      <alignment/>
    </xf>
    <xf numFmtId="0" fontId="19" fillId="0" borderId="13" xfId="33" applyFont="1" applyBorder="1" applyAlignment="1">
      <alignment vertical="center"/>
      <protection/>
    </xf>
    <xf numFmtId="0" fontId="34" fillId="0" borderId="13" xfId="33" applyFont="1" applyBorder="1">
      <alignment/>
      <protection/>
    </xf>
    <xf numFmtId="0" fontId="0" fillId="0" borderId="13" xfId="33" applyFont="1" applyBorder="1" applyAlignment="1">
      <alignment/>
      <protection/>
    </xf>
    <xf numFmtId="0" fontId="49" fillId="0" borderId="13" xfId="0" applyFont="1" applyBorder="1" applyAlignment="1">
      <alignment/>
    </xf>
    <xf numFmtId="0" fontId="51" fillId="0" borderId="13" xfId="56" applyFont="1" applyBorder="1" applyAlignment="1">
      <alignment vertical="center"/>
      <protection/>
    </xf>
    <xf numFmtId="0" fontId="19" fillId="0" borderId="13" xfId="56" applyFont="1" applyBorder="1" applyAlignment="1">
      <alignment vertical="center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1" fontId="35" fillId="0" borderId="10" xfId="0" applyNumberFormat="1" applyFont="1" applyFill="1" applyBorder="1" applyAlignment="1">
      <alignment horizontal="center" vertical="center" wrapText="1"/>
    </xf>
    <xf numFmtId="1" fontId="36" fillId="0" borderId="10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Fill="1" applyBorder="1" applyAlignment="1">
      <alignment horizontal="center" vertical="center" wrapText="1"/>
    </xf>
    <xf numFmtId="1" fontId="38" fillId="0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19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left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2" fontId="48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24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/>
    </xf>
    <xf numFmtId="0" fontId="33" fillId="0" borderId="12" xfId="33" applyFont="1" applyBorder="1" applyAlignment="1">
      <alignment horizontal="left" vertical="center" wrapText="1"/>
      <protection/>
    </xf>
    <xf numFmtId="0" fontId="33" fillId="0" borderId="13" xfId="33" applyFont="1" applyBorder="1" applyAlignment="1">
      <alignment horizontal="left" vertical="center" wrapText="1"/>
      <protection/>
    </xf>
    <xf numFmtId="0" fontId="26" fillId="24" borderId="0" xfId="0" applyFont="1" applyFill="1" applyAlignment="1">
      <alignment horizontal="left" vertical="center" wrapText="1"/>
    </xf>
    <xf numFmtId="0" fontId="26" fillId="24" borderId="0" xfId="0" applyFont="1" applyFill="1" applyAlignment="1">
      <alignment wrapText="1"/>
    </xf>
    <xf numFmtId="0" fontId="19" fillId="24" borderId="0" xfId="0" applyFont="1" applyFill="1" applyAlignment="1">
      <alignment horizontal="left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/>
    </xf>
    <xf numFmtId="2" fontId="24" fillId="0" borderId="0" xfId="0" applyNumberFormat="1" applyFont="1" applyFill="1" applyBorder="1" applyAlignment="1">
      <alignment horizontal="left" vertical="center"/>
    </xf>
    <xf numFmtId="0" fontId="44" fillId="0" borderId="12" xfId="0" applyFont="1" applyBorder="1" applyAlignment="1">
      <alignment horizontal="center" wrapText="1"/>
    </xf>
    <xf numFmtId="0" fontId="45" fillId="0" borderId="16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6" fillId="0" borderId="17" xfId="0" applyFont="1" applyBorder="1" applyAlignment="1">
      <alignment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2 2" xfId="56"/>
    <cellStyle name="Обычный 2_Загальна потреба на 2015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zoomScale="70" zoomScaleNormal="70" workbookViewId="0" topLeftCell="B1">
      <selection activeCell="C6" sqref="C6:P6"/>
    </sheetView>
  </sheetViews>
  <sheetFormatPr defaultColWidth="9.140625" defaultRowHeight="12.75"/>
  <cols>
    <col min="1" max="1" width="4.421875" style="1" hidden="1" customWidth="1"/>
    <col min="2" max="2" width="6.00390625" style="1" customWidth="1"/>
    <col min="3" max="3" width="46.00390625" style="1" customWidth="1"/>
    <col min="4" max="4" width="8.28125" style="1" customWidth="1"/>
    <col min="5" max="5" width="10.57421875" style="1" hidden="1" customWidth="1"/>
    <col min="6" max="6" width="0" style="1" hidden="1" customWidth="1"/>
    <col min="7" max="7" width="10.421875" style="1" hidden="1" customWidth="1"/>
    <col min="8" max="8" width="11.00390625" style="1" hidden="1" customWidth="1"/>
    <col min="9" max="9" width="10.7109375" style="1" hidden="1" customWidth="1"/>
    <col min="10" max="10" width="11.8515625" style="1" hidden="1" customWidth="1"/>
    <col min="11" max="11" width="12.7109375" style="1" hidden="1" customWidth="1"/>
    <col min="12" max="12" width="13.28125" style="1" customWidth="1"/>
    <col min="13" max="13" width="0.71875" style="1" hidden="1" customWidth="1"/>
    <col min="14" max="14" width="1.8515625" style="1" hidden="1" customWidth="1"/>
    <col min="15" max="15" width="13.57421875" style="16" customWidth="1"/>
    <col min="16" max="16" width="12.8515625" style="1" customWidth="1"/>
    <col min="17" max="17" width="11.8515625" style="15" customWidth="1"/>
    <col min="18" max="18" width="12.28125" style="1" customWidth="1"/>
    <col min="19" max="19" width="11.140625" style="16" customWidth="1"/>
    <col min="20" max="20" width="12.421875" style="1" customWidth="1"/>
    <col min="21" max="21" width="29.28125" style="16" customWidth="1"/>
    <col min="22" max="22" width="29.7109375" style="1" customWidth="1"/>
    <col min="23" max="23" width="46.421875" style="1" customWidth="1"/>
    <col min="24" max="24" width="70.7109375" style="2" customWidth="1"/>
    <col min="25" max="25" width="35.7109375" style="1" customWidth="1"/>
    <col min="26" max="16384" width="9.140625" style="1" customWidth="1"/>
  </cols>
  <sheetData>
    <row r="1" spans="12:22" ht="30" customHeight="1">
      <c r="L1" s="117" t="s">
        <v>47</v>
      </c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2:35" ht="39" customHeight="1">
      <c r="B2" s="108" t="s">
        <v>37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  <c r="V2" s="109"/>
      <c r="W2" s="24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6" s="2" customFormat="1" ht="63.75" customHeight="1">
      <c r="B3" s="17" t="s">
        <v>9</v>
      </c>
      <c r="C3" s="76" t="s">
        <v>10</v>
      </c>
      <c r="D3" s="77" t="s">
        <v>11</v>
      </c>
      <c r="E3" s="78" t="s">
        <v>0</v>
      </c>
      <c r="F3" s="79" t="s">
        <v>1</v>
      </c>
      <c r="G3" s="80" t="s">
        <v>2</v>
      </c>
      <c r="H3" s="81" t="s">
        <v>3</v>
      </c>
      <c r="I3" s="82" t="s">
        <v>4</v>
      </c>
      <c r="J3" s="78" t="s">
        <v>5</v>
      </c>
      <c r="K3" s="83" t="s">
        <v>6</v>
      </c>
      <c r="L3" s="76" t="s">
        <v>13</v>
      </c>
      <c r="M3" s="84" t="s">
        <v>7</v>
      </c>
      <c r="N3" s="84" t="s">
        <v>8</v>
      </c>
      <c r="O3" s="76" t="s">
        <v>15</v>
      </c>
      <c r="P3" s="85" t="s">
        <v>12</v>
      </c>
      <c r="Q3" s="86" t="s">
        <v>16</v>
      </c>
      <c r="R3" s="85" t="s">
        <v>12</v>
      </c>
      <c r="S3" s="84" t="s">
        <v>17</v>
      </c>
      <c r="T3" s="85" t="s">
        <v>12</v>
      </c>
      <c r="U3" s="85" t="s">
        <v>26</v>
      </c>
      <c r="V3" s="87" t="s">
        <v>14</v>
      </c>
      <c r="W3" s="85" t="s">
        <v>20</v>
      </c>
      <c r="Y3" s="34"/>
      <c r="Z3" s="35"/>
      <c r="AA3" s="36"/>
      <c r="AB3" s="36"/>
      <c r="AC3" s="36"/>
      <c r="AD3" s="37"/>
      <c r="AE3" s="36"/>
      <c r="AF3" s="36"/>
      <c r="AG3" s="36"/>
      <c r="AH3" s="36"/>
      <c r="AI3" s="38"/>
      <c r="AJ3" s="31"/>
    </row>
    <row r="4" spans="2:36" s="2" customFormat="1" ht="7.5" customHeight="1" hidden="1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99"/>
      <c r="Y4" s="34"/>
      <c r="Z4" s="35"/>
      <c r="AA4" s="36"/>
      <c r="AB4" s="36"/>
      <c r="AC4" s="36"/>
      <c r="AD4" s="37"/>
      <c r="AE4" s="36"/>
      <c r="AF4" s="36"/>
      <c r="AG4" s="36"/>
      <c r="AH4" s="36"/>
      <c r="AI4" s="38"/>
      <c r="AJ4" s="31"/>
    </row>
    <row r="5" spans="1:36" s="7" customFormat="1" ht="17.25" customHeight="1" hidden="1">
      <c r="A5" s="3"/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4"/>
      <c r="R5" s="5"/>
      <c r="S5" s="5"/>
      <c r="T5" s="5"/>
      <c r="U5" s="5"/>
      <c r="V5" s="6"/>
      <c r="W5" s="5"/>
      <c r="Y5" s="34"/>
      <c r="Z5" s="35"/>
      <c r="AA5" s="36"/>
      <c r="AB5" s="36"/>
      <c r="AC5" s="36"/>
      <c r="AD5" s="37"/>
      <c r="AE5" s="36"/>
      <c r="AF5" s="36"/>
      <c r="AG5" s="36"/>
      <c r="AH5" s="36"/>
      <c r="AI5" s="38"/>
      <c r="AJ5" s="32"/>
    </row>
    <row r="6" spans="1:36" s="7" customFormat="1" ht="17.25" customHeight="1">
      <c r="A6" s="3"/>
      <c r="B6" s="102"/>
      <c r="C6" s="118" t="s">
        <v>48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  <c r="Q6" s="4"/>
      <c r="R6" s="5"/>
      <c r="S6" s="5"/>
      <c r="T6" s="5"/>
      <c r="U6" s="5"/>
      <c r="V6" s="6"/>
      <c r="W6" s="5"/>
      <c r="Y6" s="34"/>
      <c r="Z6" s="35"/>
      <c r="AA6" s="36"/>
      <c r="AB6" s="36"/>
      <c r="AC6" s="36"/>
      <c r="AD6" s="37"/>
      <c r="AE6" s="36"/>
      <c r="AF6" s="36"/>
      <c r="AG6" s="36"/>
      <c r="AH6" s="36"/>
      <c r="AI6" s="38"/>
      <c r="AJ6" s="32"/>
    </row>
    <row r="7" spans="1:36" s="7" customFormat="1" ht="53.25" customHeight="1">
      <c r="A7" s="3"/>
      <c r="B7" s="77">
        <v>1</v>
      </c>
      <c r="C7" s="88" t="s">
        <v>46</v>
      </c>
      <c r="D7" s="43" t="s">
        <v>19</v>
      </c>
      <c r="E7" s="99"/>
      <c r="F7" s="99"/>
      <c r="G7" s="99"/>
      <c r="H7" s="99"/>
      <c r="I7" s="99"/>
      <c r="J7" s="99"/>
      <c r="K7" s="99"/>
      <c r="L7" s="46">
        <v>2</v>
      </c>
      <c r="M7" s="47"/>
      <c r="N7" s="47"/>
      <c r="O7" s="48">
        <v>16650</v>
      </c>
      <c r="P7" s="45">
        <f>L7*O7</f>
        <v>33300</v>
      </c>
      <c r="Q7" s="54">
        <v>16980</v>
      </c>
      <c r="R7" s="50">
        <f>L7*Q7</f>
        <v>33960</v>
      </c>
      <c r="S7" s="49">
        <f>(O7+Q7)/2</f>
        <v>16815</v>
      </c>
      <c r="T7" s="50">
        <f>S7*L7</f>
        <v>33630</v>
      </c>
      <c r="U7" s="89" t="s">
        <v>21</v>
      </c>
      <c r="V7" s="101" t="s">
        <v>42</v>
      </c>
      <c r="W7" s="52" t="s">
        <v>39</v>
      </c>
      <c r="Y7" s="34"/>
      <c r="Z7" s="35"/>
      <c r="AA7" s="36"/>
      <c r="AB7" s="36"/>
      <c r="AC7" s="36"/>
      <c r="AD7" s="37"/>
      <c r="AE7" s="36"/>
      <c r="AF7" s="36"/>
      <c r="AG7" s="36"/>
      <c r="AH7" s="36"/>
      <c r="AI7" s="38"/>
      <c r="AJ7" s="32"/>
    </row>
    <row r="8" spans="1:36" s="7" customFormat="1" ht="249" customHeight="1">
      <c r="A8" s="3"/>
      <c r="B8" s="77">
        <v>2</v>
      </c>
      <c r="C8" s="90" t="s">
        <v>44</v>
      </c>
      <c r="D8" s="43" t="s">
        <v>19</v>
      </c>
      <c r="E8" s="99"/>
      <c r="F8" s="99"/>
      <c r="G8" s="99"/>
      <c r="H8" s="99"/>
      <c r="I8" s="99"/>
      <c r="J8" s="99"/>
      <c r="K8" s="99"/>
      <c r="L8" s="46">
        <v>1</v>
      </c>
      <c r="M8" s="47"/>
      <c r="N8" s="47"/>
      <c r="O8" s="48">
        <v>57276</v>
      </c>
      <c r="P8" s="45">
        <f>L8*O8</f>
        <v>57276</v>
      </c>
      <c r="Q8" s="54">
        <v>58995</v>
      </c>
      <c r="R8" s="50">
        <f>L8*Q8</f>
        <v>58995</v>
      </c>
      <c r="S8" s="49">
        <f>(O8+Q8)/2</f>
        <v>58135.5</v>
      </c>
      <c r="T8" s="50">
        <f>S8*L8</f>
        <v>58135.5</v>
      </c>
      <c r="U8" s="89" t="s">
        <v>21</v>
      </c>
      <c r="V8" s="52" t="s">
        <v>41</v>
      </c>
      <c r="W8" s="51" t="s">
        <v>40</v>
      </c>
      <c r="Y8" s="34"/>
      <c r="Z8" s="35"/>
      <c r="AA8" s="36"/>
      <c r="AB8" s="36"/>
      <c r="AC8" s="36"/>
      <c r="AD8" s="37"/>
      <c r="AE8" s="36"/>
      <c r="AF8" s="36"/>
      <c r="AG8" s="36"/>
      <c r="AH8" s="36"/>
      <c r="AI8" s="38"/>
      <c r="AJ8" s="32"/>
    </row>
    <row r="9" spans="1:36" s="7" customFormat="1" ht="58.5" customHeight="1">
      <c r="A9" s="3"/>
      <c r="B9" s="77">
        <v>3</v>
      </c>
      <c r="C9" s="44" t="s">
        <v>45</v>
      </c>
      <c r="D9" s="43" t="s">
        <v>19</v>
      </c>
      <c r="E9" s="99"/>
      <c r="F9" s="99"/>
      <c r="G9" s="99"/>
      <c r="H9" s="99"/>
      <c r="I9" s="99"/>
      <c r="J9" s="99"/>
      <c r="K9" s="99"/>
      <c r="L9" s="46">
        <v>1</v>
      </c>
      <c r="M9" s="100"/>
      <c r="N9" s="100"/>
      <c r="O9" s="48">
        <v>62695</v>
      </c>
      <c r="P9" s="45">
        <f>L9*O9</f>
        <v>62695</v>
      </c>
      <c r="Q9" s="54">
        <v>63950</v>
      </c>
      <c r="R9" s="50">
        <f>L9*Q9</f>
        <v>63950</v>
      </c>
      <c r="S9" s="49">
        <f>(O9+Q9)/2</f>
        <v>63322.5</v>
      </c>
      <c r="T9" s="50">
        <f>S9*L9</f>
        <v>63322.5</v>
      </c>
      <c r="U9" s="91" t="s">
        <v>21</v>
      </c>
      <c r="V9" s="52" t="s">
        <v>43</v>
      </c>
      <c r="W9" s="53" t="s">
        <v>38</v>
      </c>
      <c r="Y9" s="34"/>
      <c r="Z9" s="35"/>
      <c r="AA9" s="36"/>
      <c r="AB9" s="36"/>
      <c r="AC9" s="36"/>
      <c r="AD9" s="37"/>
      <c r="AE9" s="36"/>
      <c r="AF9" s="36"/>
      <c r="AG9" s="36"/>
      <c r="AH9" s="36"/>
      <c r="AI9" s="38"/>
      <c r="AJ9" s="32"/>
    </row>
    <row r="10" spans="2:36" s="8" customFormat="1" ht="28.5" customHeight="1">
      <c r="B10" s="46"/>
      <c r="C10" s="92"/>
      <c r="D10" s="113" t="s">
        <v>18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93">
        <f>SUM(P7:P9)</f>
        <v>153271</v>
      </c>
      <c r="Q10" s="94"/>
      <c r="R10" s="95">
        <f>SUM(R7:R9)</f>
        <v>156905</v>
      </c>
      <c r="S10" s="96"/>
      <c r="T10" s="95">
        <f>SUM(T7:T9)</f>
        <v>155088</v>
      </c>
      <c r="U10" s="96"/>
      <c r="V10" s="97"/>
      <c r="W10" s="98"/>
      <c r="AJ10" s="33"/>
    </row>
    <row r="11" spans="2:36" s="8" customFormat="1" ht="14.25" customHeight="1"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8"/>
      <c r="Q11" s="13"/>
      <c r="R11" s="18"/>
      <c r="S11" s="12"/>
      <c r="T11" s="18"/>
      <c r="U11" s="12"/>
      <c r="V11" s="14"/>
      <c r="AJ11" s="33"/>
    </row>
    <row r="12" spans="2:36" s="8" customFormat="1" ht="28.5" customHeight="1" hidden="1"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9"/>
      <c r="N12" s="19"/>
      <c r="O12" s="19"/>
      <c r="P12" s="20"/>
      <c r="Q12" s="21"/>
      <c r="R12" s="20"/>
      <c r="S12" s="22"/>
      <c r="T12" s="23"/>
      <c r="U12" s="116"/>
      <c r="V12" s="116"/>
      <c r="AJ12" s="33"/>
    </row>
    <row r="13" spans="2:36" ht="57" customHeight="1">
      <c r="B13" s="40"/>
      <c r="C13" s="103" t="s">
        <v>27</v>
      </c>
      <c r="D13" s="103"/>
      <c r="E13" s="103"/>
      <c r="F13" s="103"/>
      <c r="G13" s="103"/>
      <c r="H13" s="103"/>
      <c r="I13" s="103"/>
      <c r="J13" s="103"/>
      <c r="K13" s="103"/>
      <c r="L13" s="103"/>
      <c r="M13" s="58"/>
      <c r="N13" s="58"/>
      <c r="O13" s="59"/>
      <c r="P13" s="60"/>
      <c r="Q13" s="61"/>
      <c r="R13" s="62"/>
      <c r="S13" s="61"/>
      <c r="T13" s="63"/>
      <c r="U13" s="59"/>
      <c r="V13" s="63"/>
      <c r="W13" s="64" t="s">
        <v>23</v>
      </c>
      <c r="X13" s="55"/>
      <c r="Y13" s="55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31"/>
    </row>
    <row r="14" spans="2:36" ht="45" customHeight="1">
      <c r="B14" s="40"/>
      <c r="C14" s="104" t="s">
        <v>28</v>
      </c>
      <c r="D14" s="104"/>
      <c r="E14" s="104"/>
      <c r="F14" s="104"/>
      <c r="G14" s="104"/>
      <c r="H14" s="104"/>
      <c r="I14" s="104"/>
      <c r="J14" s="104"/>
      <c r="K14" s="104"/>
      <c r="L14" s="104"/>
      <c r="M14" s="65"/>
      <c r="N14" s="65"/>
      <c r="O14" s="66"/>
      <c r="P14" s="67"/>
      <c r="Q14" s="67"/>
      <c r="R14" s="68"/>
      <c r="S14" s="67"/>
      <c r="T14" s="69"/>
      <c r="U14" s="66"/>
      <c r="V14" s="69"/>
      <c r="W14" s="70" t="s">
        <v>22</v>
      </c>
      <c r="X14" s="56"/>
      <c r="Y14" s="56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31"/>
    </row>
    <row r="15" spans="2:36" ht="32.25" customHeight="1">
      <c r="B15" s="40"/>
      <c r="C15" s="104" t="s">
        <v>29</v>
      </c>
      <c r="D15" s="104"/>
      <c r="E15" s="104"/>
      <c r="F15" s="104"/>
      <c r="G15" s="104"/>
      <c r="H15" s="71"/>
      <c r="I15" s="72"/>
      <c r="J15" s="65"/>
      <c r="K15" s="65"/>
      <c r="L15" s="65"/>
      <c r="M15" s="65"/>
      <c r="N15" s="65"/>
      <c r="O15" s="66"/>
      <c r="P15" s="69"/>
      <c r="Q15" s="73"/>
      <c r="R15" s="68"/>
      <c r="S15" s="66"/>
      <c r="T15" s="69"/>
      <c r="U15" s="66"/>
      <c r="V15" s="69"/>
      <c r="W15" s="74" t="s">
        <v>30</v>
      </c>
      <c r="X15" s="57"/>
      <c r="Y15" s="57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31"/>
    </row>
    <row r="16" spans="2:36" ht="33" customHeight="1">
      <c r="B16" s="40"/>
      <c r="C16" s="104" t="s">
        <v>31</v>
      </c>
      <c r="D16" s="104"/>
      <c r="E16" s="104"/>
      <c r="F16" s="104"/>
      <c r="G16" s="104"/>
      <c r="H16" s="71"/>
      <c r="I16" s="72"/>
      <c r="J16" s="65"/>
      <c r="K16" s="65"/>
      <c r="L16" s="65"/>
      <c r="M16" s="65"/>
      <c r="N16" s="65"/>
      <c r="O16" s="66"/>
      <c r="P16" s="69"/>
      <c r="Q16" s="73"/>
      <c r="R16" s="68"/>
      <c r="S16" s="66"/>
      <c r="T16" s="69"/>
      <c r="U16" s="66"/>
      <c r="V16" s="69"/>
      <c r="W16" s="75" t="s">
        <v>32</v>
      </c>
      <c r="X16" s="55"/>
      <c r="Y16" s="55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31"/>
    </row>
    <row r="17" spans="2:36" ht="39.75" customHeight="1">
      <c r="B17" s="40"/>
      <c r="C17" s="104" t="s">
        <v>33</v>
      </c>
      <c r="D17" s="104"/>
      <c r="E17" s="104"/>
      <c r="F17" s="104"/>
      <c r="G17" s="104"/>
      <c r="H17" s="71"/>
      <c r="I17" s="72"/>
      <c r="J17" s="65"/>
      <c r="K17" s="65"/>
      <c r="L17" s="65"/>
      <c r="M17" s="65"/>
      <c r="N17" s="65"/>
      <c r="O17" s="66"/>
      <c r="P17" s="69"/>
      <c r="Q17" s="73"/>
      <c r="R17" s="68"/>
      <c r="S17" s="66"/>
      <c r="T17" s="69"/>
      <c r="U17" s="66"/>
      <c r="V17" s="69"/>
      <c r="W17" s="75" t="s">
        <v>34</v>
      </c>
      <c r="X17" s="55"/>
      <c r="Y17" s="55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31"/>
    </row>
    <row r="18" spans="2:36" ht="55.5" customHeight="1">
      <c r="B18" s="40"/>
      <c r="C18" s="104" t="s">
        <v>35</v>
      </c>
      <c r="D18" s="104"/>
      <c r="E18" s="104"/>
      <c r="F18" s="104"/>
      <c r="G18" s="104"/>
      <c r="H18" s="71"/>
      <c r="I18" s="72"/>
      <c r="J18" s="65"/>
      <c r="K18" s="65"/>
      <c r="L18" s="65"/>
      <c r="M18" s="65"/>
      <c r="N18" s="65"/>
      <c r="O18" s="66"/>
      <c r="P18" s="69"/>
      <c r="Q18" s="73"/>
      <c r="R18" s="68"/>
      <c r="S18" s="66"/>
      <c r="T18" s="69"/>
      <c r="U18" s="66"/>
      <c r="V18" s="69"/>
      <c r="W18" s="75" t="s">
        <v>36</v>
      </c>
      <c r="X18" s="55"/>
      <c r="Y18" s="55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31"/>
    </row>
    <row r="19" spans="2:36" ht="41.25" customHeight="1">
      <c r="B19" s="40"/>
      <c r="C19" s="104" t="s">
        <v>24</v>
      </c>
      <c r="D19" s="104"/>
      <c r="E19" s="104"/>
      <c r="F19" s="104"/>
      <c r="G19" s="104"/>
      <c r="H19" s="71"/>
      <c r="I19" s="72"/>
      <c r="J19" s="65"/>
      <c r="K19" s="65"/>
      <c r="L19" s="65"/>
      <c r="M19" s="65"/>
      <c r="N19" s="65"/>
      <c r="O19" s="66"/>
      <c r="P19" s="69"/>
      <c r="Q19" s="73"/>
      <c r="R19" s="68"/>
      <c r="S19" s="66"/>
      <c r="T19" s="69"/>
      <c r="U19" s="66"/>
      <c r="V19" s="69"/>
      <c r="W19" s="75" t="s">
        <v>25</v>
      </c>
      <c r="X19" s="55"/>
      <c r="Y19" s="55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31"/>
    </row>
    <row r="20" spans="2:36" ht="37.5" customHeight="1">
      <c r="B20" s="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1"/>
      <c r="T20" s="107"/>
      <c r="U20" s="107"/>
      <c r="V20" s="39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31"/>
    </row>
    <row r="21" spans="2:36" ht="22.5">
      <c r="B21" s="105"/>
      <c r="C21" s="105"/>
      <c r="D21" s="105"/>
      <c r="E21" s="105"/>
      <c r="F21" s="105"/>
      <c r="G21" s="105"/>
      <c r="H21" s="26"/>
      <c r="I21" s="26"/>
      <c r="J21" s="26"/>
      <c r="K21" s="28"/>
      <c r="L21" s="106"/>
      <c r="M21" s="106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31"/>
    </row>
    <row r="22" spans="2:36" ht="22.5">
      <c r="B22" s="105"/>
      <c r="C22" s="105"/>
      <c r="D22" s="105"/>
      <c r="E22" s="105"/>
      <c r="F22" s="105"/>
      <c r="G22" s="105"/>
      <c r="H22" s="26"/>
      <c r="I22" s="26"/>
      <c r="J22" s="26"/>
      <c r="K22" s="28"/>
      <c r="L22" s="106"/>
      <c r="M22" s="106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31"/>
    </row>
    <row r="23" spans="2:13" ht="22.5">
      <c r="B23" s="105"/>
      <c r="C23" s="105"/>
      <c r="D23" s="105"/>
      <c r="E23" s="105"/>
      <c r="F23" s="105"/>
      <c r="G23" s="105"/>
      <c r="H23" s="26"/>
      <c r="I23" s="26"/>
      <c r="J23" s="26"/>
      <c r="K23" s="28"/>
      <c r="L23" s="106"/>
      <c r="M23" s="106"/>
    </row>
    <row r="24" spans="2:13" ht="23.25">
      <c r="B24" s="105"/>
      <c r="C24" s="105"/>
      <c r="D24" s="105"/>
      <c r="E24" s="105"/>
      <c r="F24" s="105"/>
      <c r="G24" s="105"/>
      <c r="H24" s="26"/>
      <c r="I24" s="26"/>
      <c r="J24" s="26"/>
      <c r="K24" s="26"/>
      <c r="L24" s="26"/>
      <c r="M24" s="29"/>
    </row>
    <row r="25" spans="2:13" ht="22.5">
      <c r="B25" s="105"/>
      <c r="C25" s="105"/>
      <c r="D25" s="105"/>
      <c r="E25" s="105"/>
      <c r="F25" s="105"/>
      <c r="G25" s="105"/>
      <c r="H25" s="26"/>
      <c r="I25" s="26"/>
      <c r="J25" s="26"/>
      <c r="K25" s="26"/>
      <c r="L25" s="26"/>
      <c r="M25" s="28"/>
    </row>
    <row r="26" spans="2:13" ht="23.25">
      <c r="B26" s="25"/>
      <c r="C26" s="25"/>
      <c r="D26" s="25"/>
      <c r="E26" s="25"/>
      <c r="F26" s="25"/>
      <c r="G26" s="25"/>
      <c r="H26" s="27"/>
      <c r="I26" s="25"/>
      <c r="J26" s="25"/>
      <c r="K26" s="25"/>
      <c r="L26" s="25"/>
      <c r="M26" s="30"/>
    </row>
  </sheetData>
  <sheetProtection/>
  <mergeCells count="24">
    <mergeCell ref="L1:V1"/>
    <mergeCell ref="C6:P6"/>
    <mergeCell ref="B24:G24"/>
    <mergeCell ref="B25:G25"/>
    <mergeCell ref="B21:G21"/>
    <mergeCell ref="L21:M21"/>
    <mergeCell ref="B2:V2"/>
    <mergeCell ref="B4:V4"/>
    <mergeCell ref="B5:P5"/>
    <mergeCell ref="D10:O10"/>
    <mergeCell ref="B12:L12"/>
    <mergeCell ref="U12:V12"/>
    <mergeCell ref="B22:G22"/>
    <mergeCell ref="L22:M22"/>
    <mergeCell ref="T20:U20"/>
    <mergeCell ref="C17:G17"/>
    <mergeCell ref="B23:G23"/>
    <mergeCell ref="L23:M23"/>
    <mergeCell ref="C13:L13"/>
    <mergeCell ref="C14:L14"/>
    <mergeCell ref="C15:G15"/>
    <mergeCell ref="C16:G16"/>
    <mergeCell ref="C18:G18"/>
    <mergeCell ref="C19:G19"/>
  </mergeCells>
  <printOptions/>
  <pageMargins left="0" right="0" top="0.15748031496062992" bottom="0.15748031496062992" header="0.15748031496062992" footer="0.1574803149606299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2024-01-23T09:16:11Z</cp:lastPrinted>
  <dcterms:created xsi:type="dcterms:W3CDTF">1996-10-08T23:32:33Z</dcterms:created>
  <dcterms:modified xsi:type="dcterms:W3CDTF">2024-02-12T08:56:30Z</dcterms:modified>
  <cp:category/>
  <cp:version/>
  <cp:contentType/>
  <cp:contentStatus/>
</cp:coreProperties>
</file>