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FLASH DRIVE\Відкриті торги 2024 з особливостями\2220 реагенти\Реагенти Генетика онко 1480000,00 платні послуги спец\"/>
    </mc:Choice>
  </mc:AlternateContent>
  <xr:revisionPtr revIDLastSave="0" documentId="13_ncr:1_{6512C293-0655-4183-B4F5-E03F0EB0A1C7}" xr6:coauthVersionLast="47" xr6:coauthVersionMax="47" xr10:uidLastSave="{00000000-0000-0000-0000-000000000000}"/>
  <bookViews>
    <workbookView xWindow="-108" yWindow="-108" windowWidth="23256" windowHeight="12576" xr2:uid="{00000000-000D-0000-FFFF-FFFF00000000}"/>
  </bookViews>
  <sheets>
    <sheet name="Список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7" i="1" l="1"/>
  <c r="K17" i="1"/>
  <c r="I17" i="1"/>
  <c r="M17" i="1" l="1"/>
  <c r="L19" i="1"/>
  <c r="K19" i="1"/>
  <c r="I19" i="1"/>
  <c r="L18" i="1"/>
  <c r="K18" i="1"/>
  <c r="I18" i="1"/>
  <c r="I36" i="1"/>
  <c r="M19" i="1" l="1"/>
  <c r="M18" i="1"/>
  <c r="L5" i="1"/>
  <c r="L6" i="1"/>
  <c r="L7" i="1"/>
  <c r="L8" i="1"/>
  <c r="L9" i="1"/>
  <c r="L10" i="1"/>
  <c r="L11" i="1"/>
  <c r="L12" i="1"/>
  <c r="L13" i="1"/>
  <c r="L14" i="1"/>
  <c r="L15" i="1"/>
  <c r="L16" i="1"/>
  <c r="L20" i="1"/>
  <c r="L21" i="1"/>
  <c r="L22" i="1"/>
  <c r="L23" i="1"/>
  <c r="L24" i="1"/>
  <c r="L25" i="1"/>
  <c r="L26" i="1"/>
  <c r="L27" i="1"/>
  <c r="L28" i="1"/>
  <c r="L29" i="1"/>
  <c r="L30" i="1"/>
  <c r="L31" i="1"/>
  <c r="L32" i="1"/>
  <c r="L33" i="1"/>
  <c r="L34" i="1"/>
  <c r="L35" i="1"/>
  <c r="L36" i="1"/>
  <c r="K5" i="1"/>
  <c r="K6" i="1"/>
  <c r="K7" i="1"/>
  <c r="K8" i="1"/>
  <c r="K9" i="1"/>
  <c r="K10" i="1"/>
  <c r="K11" i="1"/>
  <c r="K12" i="1"/>
  <c r="K13" i="1"/>
  <c r="K14" i="1"/>
  <c r="K15" i="1"/>
  <c r="K16" i="1"/>
  <c r="K20" i="1"/>
  <c r="K21" i="1"/>
  <c r="K22" i="1"/>
  <c r="K23" i="1"/>
  <c r="K24" i="1"/>
  <c r="K25" i="1"/>
  <c r="K26" i="1"/>
  <c r="K27" i="1"/>
  <c r="K28" i="1"/>
  <c r="K29" i="1"/>
  <c r="K30" i="1"/>
  <c r="K31" i="1"/>
  <c r="K32" i="1"/>
  <c r="K33" i="1"/>
  <c r="K34" i="1"/>
  <c r="K35" i="1"/>
  <c r="K36" i="1"/>
  <c r="M36" i="1" s="1"/>
  <c r="I5" i="1"/>
  <c r="I6" i="1"/>
  <c r="I7" i="1"/>
  <c r="I8" i="1"/>
  <c r="I9" i="1"/>
  <c r="I10" i="1"/>
  <c r="I11" i="1"/>
  <c r="I12" i="1"/>
  <c r="I13" i="1"/>
  <c r="I14" i="1"/>
  <c r="I15" i="1"/>
  <c r="I16" i="1"/>
  <c r="I20" i="1"/>
  <c r="I21" i="1"/>
  <c r="I22" i="1"/>
  <c r="I23" i="1"/>
  <c r="I24" i="1"/>
  <c r="I25" i="1"/>
  <c r="I26" i="1"/>
  <c r="I27" i="1"/>
  <c r="I28" i="1"/>
  <c r="I29" i="1"/>
  <c r="I30" i="1"/>
  <c r="I31" i="1"/>
  <c r="I32" i="1"/>
  <c r="I33" i="1"/>
  <c r="I34" i="1"/>
  <c r="I35" i="1"/>
  <c r="I37" i="1" l="1"/>
  <c r="K37" i="1"/>
  <c r="M7" i="1"/>
  <c r="M34" i="1"/>
  <c r="M11" i="1"/>
  <c r="M32" i="1"/>
  <c r="M26" i="1"/>
  <c r="M31" i="1"/>
  <c r="M6" i="1"/>
  <c r="M29" i="1"/>
  <c r="M23" i="1"/>
  <c r="M21" i="1"/>
  <c r="M14" i="1"/>
  <c r="M25" i="1"/>
  <c r="M15" i="1"/>
  <c r="M10" i="1"/>
  <c r="M27" i="1"/>
  <c r="M16" i="1"/>
  <c r="M12" i="1"/>
  <c r="M8" i="1"/>
  <c r="M35" i="1"/>
  <c r="M30" i="1"/>
  <c r="M24" i="1"/>
  <c r="M22" i="1"/>
  <c r="M5" i="1"/>
  <c r="M33" i="1"/>
  <c r="M28" i="1"/>
  <c r="M20" i="1"/>
  <c r="M13" i="1"/>
  <c r="M9" i="1"/>
  <c r="M37" i="1" l="1"/>
</calcChain>
</file>

<file path=xl/sharedStrings.xml><?xml version="1.0" encoding="utf-8"?>
<sst xmlns="http://schemas.openxmlformats.org/spreadsheetml/2006/main" count="190" uniqueCount="110">
  <si>
    <t>№ п/</t>
  </si>
  <si>
    <t>Найменування товару або еквівалент</t>
  </si>
  <si>
    <t>Форма випуску</t>
  </si>
  <si>
    <t>Од. вим</t>
  </si>
  <si>
    <t>Кінцева потреба</t>
  </si>
  <si>
    <t>набір</t>
  </si>
  <si>
    <t>флакон</t>
  </si>
  <si>
    <t>МТВ</t>
  </si>
  <si>
    <t>Код НК 024:2023</t>
  </si>
  <si>
    <t>62225 —
Місткість для
лабораторного
аналізатора IVD
(діагностика in vitro)</t>
  </si>
  <si>
    <t>52521 - Екстракція/ ізоляція нуклеїнових кислот, набір IVD</t>
  </si>
  <si>
    <t xml:space="preserve">Набір повинен бути призначений для виділення та очищення геномної ДНК людини зі зразків цільної крові (свіжої чи замороженої, обробленої цитратом, EDTA або гепарином), лейкоцитарної маси, сироватки, плазми тощо.
Формат: центрифужні колонки з сілікомембраною
Об'єм зразка: до 200 мкл
Вихід ДНК: 4-6 мкг
Розмір фрагментів: від 200 до 50 000 п.н.
Коефіцієнт очищення A260/A280: 1.6–1.9
Об'єм елюату: 60–200 мкл
Набір повинен бути розрахований на 250 зразків.
</t>
  </si>
  <si>
    <t>60090 - Зворотній транскриптаза реагент ІВД, набір</t>
  </si>
  <si>
    <t>Набір для зворотної транскрипції cDNA. Концентрація повинна бути 50 Од/мкл. Розраховано для проведення не менше 1000 реакцій.</t>
  </si>
  <si>
    <t>60091 - ПЛР-майстер-мікс амліфікаціонний реагент ІВД, набір</t>
  </si>
  <si>
    <t>Інгібітор РНКази (інгібітор рибонуклеази) є рекомбінантним ферментом з молекулярною масою 50 кДа, що використовується для інгібування активності РНКази. Концентрація повинна бути 50 мМ.</t>
  </si>
  <si>
    <t>Набір призначений для проведення ПЛР у реальному часі. Повинен бути валідований для використання із TaqMan assays. Повинен містити у своєму складі пасивний референсний барвник ROX.</t>
  </si>
  <si>
    <t>Розчин використовується для G-бендингу хромосом для цитогенетичного аналізу. Об'єм повинен бути 100 мл. Стерильно-фільтрований.</t>
  </si>
  <si>
    <t>44946 
Барвник Гімза</t>
  </si>
  <si>
    <t>Реагнет використовується як добавка до основного середовища для зменшення кількості фетальної бичачої сироватки (FBS), необхідної для культивування клітин. Концентрація повинна бути 100X. Об'єм повинен бути 10 мл. Стерильно-фільтрований.</t>
  </si>
  <si>
    <t>33354 
Додаток для культурного середовища</t>
  </si>
  <si>
    <t>Ембріональна сироватка бика, кваліфікована, формат One Shot™.
Об’єм реактиву: 50 мл 
Реагент Fetal Bovine Serum, qualified, One Shot має пройти попередню стерильну фільтрацію на виробництві.
Концентрація ендотоксинів &lt; 10 EU/mL або краще
Концентрація гемоглобіну &lt; 25 мг/дл або краще
Категорія реагенту: Преміум (безпечний)</t>
  </si>
  <si>
    <t>62707 Базовий компонент живильного середовища IVD (діагностика in vitro )</t>
  </si>
  <si>
    <t>Розчин з концентрацією 10 мкг/мл, приготованим у збалансованому сольовому розчині Хенкса (HBSS). Colcemid запобігає утворенню веретена поділу під час мітозу, затримуючи клітини метафазу, щоб можна було розділити хромосоми для цитогенетичних досліджень та діагностичних процедур in vitro . Об'єм 10 мл. Стерильно-фільтрований.</t>
  </si>
  <si>
    <t>32917 
Розчин / порошок колхіцину</t>
  </si>
  <si>
    <t>Антибіотик-антимікотик використовується для запобігання бактеріального та грибкового зараження. Цей розчин повинен містити 10 000 одиниць/мл пеніциліну, 10 000 мкг/мл стрептоміцину та 25 мкг/мл амфотерицину. Концентрація повинна бути 100X. Об'єм повинен бути 100 мл. Стерильно-фільтрований.</t>
  </si>
  <si>
    <t>Фласки, оброблені для культури клітин. Кількість в кейсі не менше 200 шт. Кількість в упаковці не менше 5 шт. Повинні бути стерильні.  Площа культури  повинна бути 25 см2. Об’єм повинен бути 7 мл.</t>
  </si>
  <si>
    <t>52521 - Екстракція/ізоляція нуклеїнових кислот, набір IVD</t>
  </si>
  <si>
    <t xml:space="preserve">Набір повинен бути призначений для виділення та очищення загальної РНК людини зі зразків цільної крові (свіжої чи замороженої, обробленої цитратом, EDTA або гепарином.
• Формат: центрифужні колонки з сілікомембраною
• Об'єм зразка: до 200-400 мкл
• Вихід РНК: до 7 мкг
• Розмір фрагментів: від 200 п.н.
• Коефіцієнт очищення A260/A280: 1.9–2.1
• Об'єм елюату: 40–120 мкл
Типове застосування виділеної РНК: ферментативні реакції, біочипи, секвенування РНК, ЗТ-ПЛР, Нозерн-блот
</t>
  </si>
  <si>
    <t>Амінокислота, необхідна для росту клітинної культури (суспензійна клітинна культура, адгезивна клітинна культура). Повинна бути без фенолового червоного. Концентрація повинна бути 100X. Об'єм повинен бути 100 мл. Стерильно-фільтрований.</t>
  </si>
  <si>
    <t>Середовище підходить для різних клітин ссавців. Містить відновлюючий агент глутатіон, високі концентрації вітамінів, біотин, вітамін B 12. Крім того, у дуже високих концентраціях присутні вітаміни інозитол та холін. Середовище  не містить білків, ліпідів або факторів зростання. Концентрація повинна бути 1X. Об'єм повинен бути 100 мл. Стерильне.</t>
  </si>
  <si>
    <t>58567 
Живильне середовище для клітин ІВД</t>
  </si>
  <si>
    <t>Середовище розробленим для короткочасного культивування клітин кісткового мозку та інших гемопоетичних клітин для цитогенетичних досліджень та діагностичних процедур in vitro .
Концентрація повинна бути 1X.Стерильно-фільтроване. Об’єм повинен бути 500 мл.</t>
  </si>
  <si>
    <t>35413, Загальна лабораторна тара, багаторазового використання</t>
  </si>
  <si>
    <t xml:space="preserve">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
</t>
  </si>
  <si>
    <t>62173
Секвенування нуклеїнових кислот набір реагентів ІВД</t>
  </si>
  <si>
    <t>59119 - Фосфатний буфер/буфер Соренсон, розчин IVD (діагностика in vitro )</t>
  </si>
  <si>
    <t>Збалансований сольовий розчин, який використовується для різноманітних клітинних культур, промивання клітин перед дисоціацією, транспортування клітин або зразків тканин, розведення клітин для підрахунку та приготування реагентів. PBS розроблено без кальцію та магнію для змивання хелаторів із культури перед дисоціацією клітин. Без пірувату натрію та фенолового червоного. Розведення 1Х, рН 7,2. Осмоляльність 280-320мОсм/кг. Стерильний. Фасування - флакон 500 мл.</t>
  </si>
  <si>
    <t>Ціна 1 (за од. грн)</t>
  </si>
  <si>
    <t>Вартість 1 (грн.)</t>
  </si>
  <si>
    <t>Ціна 2 (за од. грн)</t>
  </si>
  <si>
    <t>Вартість 2 (грн.)</t>
  </si>
  <si>
    <t>Вартість сер (грн.)</t>
  </si>
  <si>
    <t>Ціна сер (за од. грн)</t>
  </si>
  <si>
    <t>Контейнер із анодним буфером призначений для забезпечення роботи анодного електрода 8 або 24-капілярного генетичного аналізатора 3500 Dx/3500xL Dx. Повинен містити 1-кратний робочий розчин анодного буфера, готовий до використання. Фасування 4 шт/уп</t>
  </si>
  <si>
    <t>Контейнер з катодним буфером призначений для використання із генетичним аналізатором 3500 Dx/3500xL Dx. Контейнер має складатить із двох відокремлених відділів, що містять катодний буфер та буфер для промивання залишків полімеру. Контейнер має містити готовий до використання буфер для для проведення секвенування за Сенгером та фрагментного аналізу. Фасування 4 шт /уп</t>
  </si>
  <si>
    <t>Контейнер з анодним буфером  3500 Dx series</t>
  </si>
  <si>
    <t>Контейнер з катодним буфером  3500 Dx series</t>
  </si>
  <si>
    <t>Полімер POP-7™ for 3500 Dx/3500xL Dx Genetic Analyzers</t>
  </si>
  <si>
    <t>Набір High Capacity cDNA Reverce Transcription kit</t>
  </si>
  <si>
    <t>Реагент RNase Inhibitor</t>
  </si>
  <si>
    <t xml:space="preserve">Набір TagMan Universal PCR Master Mix, 5 мл </t>
  </si>
  <si>
    <t>Набір д/виділення РНК з цільної або обробленої крові NucleoSpin RNA Вlood</t>
  </si>
  <si>
    <t>Набір BioLite™ Cell Culture Treated Flasks.</t>
  </si>
  <si>
    <t xml:space="preserve">Набiр RPMI MEDIUM 1640 (CE) </t>
  </si>
  <si>
    <t>Gibco™ MarrowMAX™ Bone Marrow Medium</t>
  </si>
  <si>
    <t>Розчин 200 mM L-Glutamine, 100 мл</t>
  </si>
  <si>
    <t>Набiр ANTIBIOTIC ANTIMYCOTIC</t>
  </si>
  <si>
    <t xml:space="preserve">Раствор KaryoMAX Colcemid in HBSS </t>
  </si>
  <si>
    <t>Раствор KMAX GIEMSA STAIN</t>
  </si>
  <si>
    <t xml:space="preserve">Добавка Insulin-Transferrin-Selenium (ITS -G) </t>
  </si>
  <si>
    <t>Реагент PBS, pH 7.2</t>
  </si>
  <si>
    <t>Реагент Fetal Bovine Serum, qualified, One Shot™ format</t>
  </si>
  <si>
    <t>ДНК-зонди для флуоресцентної гібридизації in situ (FISH): KMT2A(11q23) Break, Green/Red</t>
  </si>
  <si>
    <t xml:space="preserve">ДНК-зонди для флуоресцентної гібридизації in situ (FISH): 7q- (7q22; 7q36) / SE7 Triple-Color Green/Red/Blue </t>
  </si>
  <si>
    <t>ДНК-зонди для флуоресцентної гібридизації in situ (FISH): PML/RARA t(15;17) Fusion, Green/Red</t>
  </si>
  <si>
    <t>ДНК-зонди для флуоресцентної гібридизації in situ (FISH): RUNX1/RUNX1T1 t(8;21) Fusion, Green/Red</t>
  </si>
  <si>
    <t>ДНК-зонди для флуоресцентної гібридизації in situ (FISH): TP53 (17p13) / SE 17, Green/Red</t>
  </si>
  <si>
    <t>ДНК-зонди для флуоресцентної гібридизації in situ (FISH):  MYCN (2p24) / AFF3 (2q11), Green/Red</t>
  </si>
  <si>
    <t>ДНК-зонди для флуоресцентної гібридизації in situ (FISH): SRD(1p36)/SE 1 (1qh), Green/Red</t>
  </si>
  <si>
    <t>Набір реагентів для пробопідготовки свіжих гістологічних препаратів для флуоресцентної гібридизації in situ (FISH): Tissue Digestion Kit I</t>
  </si>
  <si>
    <t>ДНК-зонди для флуоресцентної гібридизації in situ (FISH): 5q-(5q31; 5q33) / TERT (5p15) Triple-Color, Green/Red/Blue</t>
  </si>
  <si>
    <t>ДНК-зонди для флуоресцентної гібридизації in situ (FISH): BCR/ABL1 Triple-Color, Green/Red/Blue</t>
  </si>
  <si>
    <t>ДНК-зонди для флуоресцентної гібридизації in situ (FISH): MECOM Triple-Color, Green/Red/Blue</t>
  </si>
  <si>
    <t>ДНК-зонди для флуоресцентної гібридизації in situ (FISH): CRLF2 (Xp22/Yp11) Break / IGH (14q32) Fusion, Triple-Color</t>
  </si>
  <si>
    <t xml:space="preserve">ДНК-зонди для флуоресцентної гібридизації in situ (FISH): dic(9;20) Triple-Color  Green/Red/Blue </t>
  </si>
  <si>
    <t>NucleoSpin Blood, Mini kit for DNA from blood</t>
  </si>
  <si>
    <t xml:space="preserve">Готовий до використання триколірний ДНК-зонд, призначений для виявлення 7q-специфічний зонд FISH оптимізований для визначення кількості копій 7q у 7q22 та 7q36 одночасно в потрійному кольоровому аналізі. Зонди розроблені за технологією REPEAT-FREE, відповідно не містять Cot-1 DNA. Температура зберігання 2-8 градусів, з’єднання відбувається на:
 - області 7q- (7q36) мітиться червоним;
 - області 7q- (7q22) мітиться зеленим;
- сателітний зонд SE 7 включено для полегшення ідентифікації хромосом, мітиться синім.
</t>
  </si>
  <si>
    <t xml:space="preserve">Готовий до використання двоколірний ДНК-зонд, призначений для виявлення транслокацій за участю ділянки гена KMT2A на 11q23 в метафазних/інтерфазних ядрах. Зонди розроблені за технологією REPEAT-FREE, відповідно не містять Cot-1 DNA. Температура зберігання 2-8 градусів, з’єднання відбувається на:
 - дистальній області гену KMT2A мітиться червоним;
 - проксимальній області гену KMT2A мітиться зеленим. 
</t>
  </si>
  <si>
    <t xml:space="preserve">30623
Набір реагентів для визначення гібридизації нуклеїнових кислот IVD (діагностика in vitro )
</t>
  </si>
  <si>
    <t xml:space="preserve">Готовий до використання двоколірний ДНК-зонд, призначений для виявлення реципрокної транслокації t(15;17)(q24;q21)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RARA (17q21), мітиться червоним;
 - області PML (15q24),  мітиться зеленим;
</t>
  </si>
  <si>
    <t xml:space="preserve">Готовий до використання двоколірний ДНК-зонд, призначений для виявлення реципрокної транслокації t(8;21)(q21;q22)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RUNX1T1 (8q21), мітиться червоним;
 - області RUNX1 (21q22), мітиться зеленим
</t>
  </si>
  <si>
    <t xml:space="preserve">Готовий до використання двоколірний ДНК-зонд, призначений для визначення кількості копій TP53 область гена в 17p13. Зонд підрахунку сателітів хромосоми 17 (SE 17) на D17Z1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TP53 (17p13), мітиться зеленим;
 - сателітний зонд SE 17 включено для полегшення ідентифікації хромосом, мітиться червоним.
</t>
  </si>
  <si>
    <t xml:space="preserve">Готовий до використання двоколірний ДНК-зонд, призначений для визначення кількості копій області гена MYCN в області 2p24. Зонд FISH області гена AFF3 на 2q11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MYCN (2p24), мітиться червоним;
 - області AFF3 (2q11) включено для полегшення ідентифікації хромосом, мітиться синім.
</t>
  </si>
  <si>
    <t xml:space="preserve">Готовий до використання двоколірний ДНК-зонд, призначений для визначення кількості копій 1p область гена в 1p36. Зонд підрахунку сателітів хромосоми 1 (SE 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SRD (1p36), мітиться червоним.;
 - сателітний зонд SE 1 (1qh) включено для полегшення ідентифікації хромосом, мітиться зеленим
</t>
  </si>
  <si>
    <t xml:space="preserve">Набір для пробопідготовки, спеціально розроблений для отримання оптимальних результатів на стандартних, залитих у парафін тканинах. 
Склад набору:
- DAPI/Antifade 1 мкг/мл (Контрастний барвник DAPI), обсяг 0,5 мл
- Antifade (Ділюент для контрасного забарвлення), обсяг 0,5 мл
- Розчин пепсину Pepsin solution, , обсяг 5 мл
- 0,4 x SSC / 0,3% Igepal (Буферний розчин для промивки Wash buffer I), обсяг 250 мл
- 2 x SSC / 0,1% Igepal (Буферний розчин для промивки, Wash buffer II), обсяг 2 x 250 мл
- 2 x SSC, обсяг 250 мл
- 0,01 М розчин натрію цитрату (Розчин для попередньої обробки А) , обсяг 250 мл.
</t>
  </si>
  <si>
    <t xml:space="preserve">Готовий до використання триколірний ДНК-зонд, 5q- (5q31; 5q33) / TERT (5p15) FISH призначений для виявлення кількості копій CDC25C/EGR1 на 5q31 та області гена CSF1R/RPS14 на 5q33. Зонди розроблені за технологією REPEAT-FREE, відповідно не містять Cot-1 DNA. Температура зберігання 2-8 градусів, з’єднання відбувається на:
 - області 5q33 (CSF1R/RPS14) мітиться червоним;
 - області 5q31 (CDC25C/EGR1) мітиться зеленим;
- області TERT (5p15) мітиться синім
</t>
  </si>
  <si>
    <t xml:space="preserve">Готовий до використання триколірний ДНК-зонд BCR/ABL1 FISH оптимізований для виявлення реципрокної транслокації t(9;22)(q34;q11) у аналізі подвійного злиття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ABL1 (9q34) мітиться червоним;
 - проксимальній області BCR (22q11) мітиться синім;
- дистальній області BCR (22q11) мітиться зеленим
</t>
  </si>
  <si>
    <t xml:space="preserve">Готовий до використання триколірний ДНК-зонд MECOM t(3;3); inv(3) (3q26) Break FISH оптимізований для виявлення інверсії хромосоми 3, що включає область гена MECOM (раніше відома як EVI1) на 3q26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дистальній області MECOM мітиться червоним;
 - проксимальній області MECOM мітиться зеленим;
- дальній дистальній області MECOM мітиться синім
</t>
  </si>
  <si>
    <t xml:space="preserve">Готовий до використання триколірний ДНК-зонд CRLF2 (Xp22/Yp11) Break / IGH (14q32) Fusion Triple-Color (TC) FISH оптимізований для виявлення транслокацій за участю гена CRLF2 в регіоні Xp22 і Yp11. Зонд показує розрив між червоним і зеленим у разі транслокації з CRLF2 та IGH залучення. Зонди розроблені за технологією REPEAT-FREE, відповідно не містять Cot-1 DNA. Температура зберігання 2-8 градусів, з’єднання відбувається на:
 - проксимальній області CRLF2 (Xp22/Yp11) мітиться червоним;
 - дистальній області CRLF2 (Xp22/Yp11) мітиться зеленим;
-  області IGH (14q32) мітиться синім
</t>
  </si>
  <si>
    <t xml:space="preserve">Готовий до використання триколірний зонд dic(9;20) FISH оптимізований для виявлення дицентрика (9;20)(p13.2;q11.2) у потрійному кольоровому аналізі метафазних/інтерфазних зразків у мазках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20p11.2 мітиться червоним;
 -  області 20q11.2 мітиться зеленим;
-  області Satellite Enumeration (SE) 9  мітиться синім
</t>
  </si>
  <si>
    <t xml:space="preserve">ДНК-зонди для флуоресцентної гібридизації in situ (FISH):RARA (17q21) Break </t>
  </si>
  <si>
    <t xml:space="preserve">Готовий до використання ДНК зонд RARA (17q21) Break FISH оптимізований для виявлення транслокацій, що включають ділянкугена RARA на 17q21 у двоколірному аналізі. 
Зонди розроблені за технологією REPEAT-FREE, відповідно не містять Cot-1 DNA. Температура зберігання 2-8 градусів, з’єднання відбувається на:
 - дистальній області RARA мітиться червоним;
 -  проксимальній області RARA мітиться зеленим
</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</si>
  <si>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</si>
  <si>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</si>
  <si>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</si>
  <si>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</si>
  <si>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</si>
  <si>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</si>
  <si>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</si>
  <si>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</si>
  <si>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</si>
  <si>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</si>
  <si>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</si>
  <si>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</si>
  <si>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</si>
  <si>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</si>
  <si>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</si>
  <si>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</si>
  <si>
    <t>ОБГРУНТУВАННЯ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</si>
</sst>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_-;_-* &quot;-&quot;??_₴_-;_-@_-"/>
    <numFmt numFmtId="166" formatCode="_-* #,##0.00\ [$€-1]_-;\-* #,##0.00\ [$€-1]_-;_-* &quot;-&quot;??\ [$€-1]_-;_-@_-"/>
  </numFmts>
  <fonts count="14"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font>
    <font>
      <b/>
      <sz val="14"/>
      <color rgb="FF000000"/>
      <name val="Times New Roman"/>
      <family val="1"/>
    </font>
    <font>
      <b/>
      <sz val="14"/>
      <name val="Times New Roman"/>
      <family val="1"/>
    </font>
    <font>
      <b/>
      <i/>
      <sz val="14"/>
      <color rgb="FF000000"/>
      <name val="Times New Roman"/>
      <family val="1"/>
    </font>
    <font>
      <b/>
      <i/>
      <sz val="14"/>
      <name val="Times New Roman"/>
      <family val="1"/>
    </font>
    <font>
      <b/>
      <i/>
      <sz val="14"/>
      <color theme="1"/>
      <name val="Times New Roman"/>
      <family val="1"/>
    </font>
    <font>
      <sz val="14"/>
      <color theme="1"/>
      <name val="Times New Roman"/>
      <family val="1"/>
    </font>
    <font>
      <sz val="14"/>
      <color rgb="FF000000"/>
      <name val="Times New Roman"/>
      <family val="1"/>
    </font>
    <font>
      <b/>
      <sz val="14"/>
      <color theme="1"/>
      <name val="Times New Roman"/>
      <family val="1"/>
      <charset val="204"/>
    </font>
    <font>
      <b/>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top"/>
    </xf>
    <xf numFmtId="0" fontId="2" fillId="0" borderId="0" xfId="0" applyFont="1" applyAlignment="1">
      <alignment vertical="center"/>
    </xf>
    <xf numFmtId="0" fontId="2" fillId="0" borderId="0" xfId="0" applyFont="1"/>
    <xf numFmtId="0" fontId="3" fillId="0" borderId="3" xfId="0" applyFont="1" applyBorder="1" applyAlignment="1">
      <alignment vertical="center" wrapText="1"/>
    </xf>
    <xf numFmtId="0" fontId="5" fillId="0" borderId="1" xfId="0"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49" fontId="10" fillId="2" borderId="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top" wrapText="1"/>
    </xf>
    <xf numFmtId="0" fontId="10" fillId="0" borderId="1" xfId="0" applyFont="1" applyBorder="1" applyAlignment="1">
      <alignment vertical="center" wrapText="1"/>
    </xf>
    <xf numFmtId="0" fontId="10" fillId="0" borderId="1" xfId="0" applyFont="1" applyBorder="1" applyAlignment="1">
      <alignment vertical="top" wrapText="1"/>
    </xf>
    <xf numFmtId="0" fontId="10" fillId="2" borderId="1" xfId="0" applyFont="1" applyFill="1" applyBorder="1" applyAlignment="1">
      <alignment vertical="center" wrapText="1"/>
    </xf>
    <xf numFmtId="0" fontId="10" fillId="2" borderId="1" xfId="0" applyFont="1" applyFill="1" applyBorder="1" applyAlignment="1">
      <alignment vertical="top"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top"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wrapText="1"/>
    </xf>
    <xf numFmtId="4" fontId="10" fillId="0" borderId="1" xfId="0" applyNumberFormat="1" applyFont="1" applyBorder="1" applyAlignment="1">
      <alignment horizontal="right" vertical="center" wrapText="1"/>
    </xf>
    <xf numFmtId="166" fontId="10"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164" fontId="4" fillId="0" borderId="0" xfId="0" applyNumberFormat="1" applyFont="1" applyAlignment="1">
      <alignment horizontal="center" vertical="center" wrapText="1"/>
    </xf>
    <xf numFmtId="0" fontId="4" fillId="0" borderId="0" xfId="0" applyFont="1" applyAlignment="1">
      <alignment wrapText="1"/>
    </xf>
    <xf numFmtId="164" fontId="4" fillId="0" borderId="0" xfId="0" applyNumberFormat="1" applyFont="1" applyAlignment="1">
      <alignment wrapText="1"/>
    </xf>
    <xf numFmtId="4" fontId="4" fillId="0" borderId="0" xfId="0" applyNumberFormat="1" applyFont="1" applyAlignment="1">
      <alignment wrapText="1"/>
    </xf>
    <xf numFmtId="0" fontId="10" fillId="0" borderId="0" xfId="0" applyFont="1" applyAlignment="1">
      <alignment wrapText="1"/>
    </xf>
    <xf numFmtId="0" fontId="10" fillId="0" borderId="0" xfId="0" applyFont="1" applyAlignment="1">
      <alignment vertical="center" wrapText="1"/>
    </xf>
    <xf numFmtId="0" fontId="11"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4" fillId="0" borderId="3" xfId="0" applyFont="1" applyBorder="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wrapText="1"/>
    </xf>
    <xf numFmtId="0" fontId="7" fillId="0" borderId="4" xfId="0" applyFont="1" applyBorder="1" applyAlignment="1">
      <alignment horizontal="center" vertical="center" wrapText="1"/>
    </xf>
    <xf numFmtId="3" fontId="8" fillId="0" borderId="1" xfId="0" applyNumberFormat="1" applyFont="1" applyBorder="1" applyAlignment="1">
      <alignment horizontal="center" vertical="top" wrapText="1"/>
    </xf>
    <xf numFmtId="3" fontId="8" fillId="0" borderId="1" xfId="0" applyNumberFormat="1"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zoomScale="70" zoomScaleNormal="70" workbookViewId="0">
      <selection activeCell="C6" sqref="C6"/>
    </sheetView>
  </sheetViews>
  <sheetFormatPr defaultColWidth="8.6640625" defaultRowHeight="13.8" x14ac:dyDescent="0.25"/>
  <cols>
    <col min="1" max="1" width="6.44140625" style="1" customWidth="1"/>
    <col min="2" max="2" width="33.109375" style="1" customWidth="1"/>
    <col min="3" max="3" width="58.44140625" style="4" customWidth="1"/>
    <col min="4" max="4" width="23.109375" style="1" customWidth="1"/>
    <col min="5" max="5" width="16.6640625" style="1" customWidth="1"/>
    <col min="6" max="6" width="11" style="1" customWidth="1"/>
    <col min="7" max="7" width="17.33203125" style="1" customWidth="1"/>
    <col min="8" max="8" width="20.6640625" style="1" customWidth="1"/>
    <col min="9" max="9" width="20" style="1" customWidth="1"/>
    <col min="10" max="10" width="15.44140625" style="2" customWidth="1"/>
    <col min="11" max="11" width="20.33203125" style="2" customWidth="1"/>
    <col min="12" max="12" width="17" style="2" customWidth="1"/>
    <col min="13" max="13" width="18.6640625" style="2" customWidth="1"/>
    <col min="14" max="14" width="12.44140625" style="2" bestFit="1" customWidth="1"/>
    <col min="15" max="16384" width="8.6640625" style="2"/>
  </cols>
  <sheetData>
    <row r="1" spans="1:15" ht="38.4" customHeight="1" x14ac:dyDescent="0.35">
      <c r="C1" s="47" t="s">
        <v>109</v>
      </c>
      <c r="D1" s="48"/>
      <c r="E1" s="48"/>
      <c r="F1" s="48"/>
      <c r="G1" s="48"/>
      <c r="H1" s="48"/>
      <c r="I1" s="48"/>
      <c r="J1" s="48"/>
      <c r="K1" s="48"/>
      <c r="L1" s="48"/>
      <c r="M1" s="48"/>
    </row>
    <row r="2" spans="1:15" customFormat="1" ht="45.75" customHeight="1" x14ac:dyDescent="0.3">
      <c r="A2" s="46" t="s">
        <v>108</v>
      </c>
      <c r="B2" s="46"/>
      <c r="C2" s="46"/>
      <c r="D2" s="46"/>
      <c r="E2" s="46"/>
      <c r="F2" s="46"/>
      <c r="G2" s="46"/>
      <c r="H2" s="46"/>
      <c r="I2" s="46"/>
      <c r="J2" s="46"/>
      <c r="K2" s="46"/>
      <c r="L2" s="46"/>
      <c r="M2" s="46"/>
      <c r="N2" s="7"/>
      <c r="O2" s="7"/>
    </row>
    <row r="3" spans="1:15" ht="34.799999999999997" x14ac:dyDescent="0.25">
      <c r="A3" s="8" t="s">
        <v>0</v>
      </c>
      <c r="B3" s="9" t="s">
        <v>1</v>
      </c>
      <c r="C3" s="10" t="s">
        <v>7</v>
      </c>
      <c r="D3" s="9" t="s">
        <v>8</v>
      </c>
      <c r="E3" s="11" t="s">
        <v>2</v>
      </c>
      <c r="F3" s="11" t="s">
        <v>3</v>
      </c>
      <c r="G3" s="29" t="s">
        <v>4</v>
      </c>
      <c r="H3" s="11" t="s">
        <v>38</v>
      </c>
      <c r="I3" s="29" t="s">
        <v>39</v>
      </c>
      <c r="J3" s="11" t="s">
        <v>40</v>
      </c>
      <c r="K3" s="29" t="s">
        <v>41</v>
      </c>
      <c r="L3" s="11" t="s">
        <v>43</v>
      </c>
      <c r="M3" s="29" t="s">
        <v>42</v>
      </c>
    </row>
    <row r="4" spans="1:15" s="1" customFormat="1" ht="18" x14ac:dyDescent="0.3">
      <c r="A4" s="49">
        <v>1</v>
      </c>
      <c r="B4" s="12">
        <v>2</v>
      </c>
      <c r="C4" s="50">
        <v>3</v>
      </c>
      <c r="D4" s="51">
        <v>4</v>
      </c>
      <c r="E4" s="51">
        <v>5</v>
      </c>
      <c r="F4" s="51">
        <v>6</v>
      </c>
      <c r="G4" s="30">
        <v>7</v>
      </c>
      <c r="H4" s="30">
        <v>8</v>
      </c>
      <c r="I4" s="30">
        <v>9</v>
      </c>
      <c r="J4" s="30">
        <v>10</v>
      </c>
      <c r="K4" s="30">
        <v>11</v>
      </c>
      <c r="L4" s="30">
        <v>12</v>
      </c>
      <c r="M4" s="30">
        <v>13</v>
      </c>
    </row>
    <row r="5" spans="1:15" ht="81.599999999999994" customHeight="1" x14ac:dyDescent="0.25">
      <c r="A5" s="18">
        <v>1</v>
      </c>
      <c r="B5" s="13" t="s">
        <v>49</v>
      </c>
      <c r="C5" s="14" t="s">
        <v>13</v>
      </c>
      <c r="D5" s="13" t="s">
        <v>12</v>
      </c>
      <c r="E5" s="15" t="s">
        <v>5</v>
      </c>
      <c r="F5" s="15" t="s">
        <v>5</v>
      </c>
      <c r="G5" s="18">
        <v>1</v>
      </c>
      <c r="H5" s="31">
        <v>203400</v>
      </c>
      <c r="I5" s="32">
        <f t="shared" ref="I5:I35" si="0">H5*G5</f>
        <v>203400</v>
      </c>
      <c r="J5" s="31">
        <v>205430</v>
      </c>
      <c r="K5" s="32">
        <f t="shared" ref="K5:K36" si="1">J5*G5</f>
        <v>205430</v>
      </c>
      <c r="L5" s="33">
        <f t="shared" ref="L5:L36" si="2">(H5+J5)/2</f>
        <v>204415</v>
      </c>
      <c r="M5" s="33">
        <f t="shared" ref="M5:M36" si="3">(K5+I5)/2</f>
        <v>204415</v>
      </c>
    </row>
    <row r="6" spans="1:15" ht="90" x14ac:dyDescent="0.25">
      <c r="A6" s="18">
        <v>2</v>
      </c>
      <c r="B6" s="13" t="s">
        <v>50</v>
      </c>
      <c r="C6" s="14" t="s">
        <v>15</v>
      </c>
      <c r="D6" s="13" t="s">
        <v>14</v>
      </c>
      <c r="E6" s="15" t="s">
        <v>5</v>
      </c>
      <c r="F6" s="15" t="s">
        <v>5</v>
      </c>
      <c r="G6" s="18">
        <v>1</v>
      </c>
      <c r="H6" s="31">
        <v>14760</v>
      </c>
      <c r="I6" s="32">
        <f t="shared" si="0"/>
        <v>14760</v>
      </c>
      <c r="J6" s="31">
        <v>15055</v>
      </c>
      <c r="K6" s="32">
        <f t="shared" si="1"/>
        <v>15055</v>
      </c>
      <c r="L6" s="33">
        <f t="shared" si="2"/>
        <v>14907.5</v>
      </c>
      <c r="M6" s="33">
        <f t="shared" si="3"/>
        <v>14907.5</v>
      </c>
    </row>
    <row r="7" spans="1:15" ht="90" x14ac:dyDescent="0.25">
      <c r="A7" s="18">
        <v>3</v>
      </c>
      <c r="B7" s="13" t="s">
        <v>51</v>
      </c>
      <c r="C7" s="14" t="s">
        <v>16</v>
      </c>
      <c r="D7" s="13" t="s">
        <v>14</v>
      </c>
      <c r="E7" s="15" t="s">
        <v>5</v>
      </c>
      <c r="F7" s="15" t="s">
        <v>5</v>
      </c>
      <c r="G7" s="18">
        <v>2</v>
      </c>
      <c r="H7" s="31">
        <v>32830</v>
      </c>
      <c r="I7" s="32">
        <f t="shared" si="0"/>
        <v>65660</v>
      </c>
      <c r="J7" s="31">
        <v>33490</v>
      </c>
      <c r="K7" s="32">
        <f t="shared" si="1"/>
        <v>66980</v>
      </c>
      <c r="L7" s="33">
        <f t="shared" si="2"/>
        <v>33160</v>
      </c>
      <c r="M7" s="33">
        <f t="shared" si="3"/>
        <v>66320</v>
      </c>
    </row>
    <row r="8" spans="1:15" ht="234" x14ac:dyDescent="0.25">
      <c r="A8" s="18">
        <v>4</v>
      </c>
      <c r="B8" s="16" t="s">
        <v>76</v>
      </c>
      <c r="C8" s="17" t="s">
        <v>11</v>
      </c>
      <c r="D8" s="16" t="s">
        <v>10</v>
      </c>
      <c r="E8" s="18" t="s">
        <v>5</v>
      </c>
      <c r="F8" s="18" t="s">
        <v>5</v>
      </c>
      <c r="G8" s="18">
        <v>2</v>
      </c>
      <c r="H8" s="31">
        <v>43550</v>
      </c>
      <c r="I8" s="32">
        <f t="shared" si="0"/>
        <v>87100</v>
      </c>
      <c r="J8" s="31">
        <v>44420</v>
      </c>
      <c r="K8" s="32">
        <f t="shared" si="1"/>
        <v>88840</v>
      </c>
      <c r="L8" s="33">
        <f t="shared" si="2"/>
        <v>43985</v>
      </c>
      <c r="M8" s="33">
        <f t="shared" si="3"/>
        <v>87970</v>
      </c>
    </row>
    <row r="9" spans="1:15" ht="270" x14ac:dyDescent="0.25">
      <c r="A9" s="18">
        <v>5</v>
      </c>
      <c r="B9" s="16" t="s">
        <v>52</v>
      </c>
      <c r="C9" s="17" t="s">
        <v>28</v>
      </c>
      <c r="D9" s="16" t="s">
        <v>27</v>
      </c>
      <c r="E9" s="18" t="s">
        <v>5</v>
      </c>
      <c r="F9" s="18" t="s">
        <v>5</v>
      </c>
      <c r="G9" s="18">
        <v>8</v>
      </c>
      <c r="H9" s="31">
        <v>19930</v>
      </c>
      <c r="I9" s="32">
        <f t="shared" si="0"/>
        <v>159440</v>
      </c>
      <c r="J9" s="31">
        <v>20530</v>
      </c>
      <c r="K9" s="32">
        <f t="shared" si="1"/>
        <v>164240</v>
      </c>
      <c r="L9" s="33">
        <f t="shared" si="2"/>
        <v>20230</v>
      </c>
      <c r="M9" s="33">
        <f t="shared" si="3"/>
        <v>161840</v>
      </c>
    </row>
    <row r="10" spans="1:15" ht="61.5" customHeight="1" x14ac:dyDescent="0.25">
      <c r="A10" s="18">
        <v>6</v>
      </c>
      <c r="B10" s="16" t="s">
        <v>53</v>
      </c>
      <c r="C10" s="17" t="s">
        <v>26</v>
      </c>
      <c r="D10" s="16" t="s">
        <v>33</v>
      </c>
      <c r="E10" s="18" t="s">
        <v>5</v>
      </c>
      <c r="F10" s="18" t="s">
        <v>5</v>
      </c>
      <c r="G10" s="18">
        <v>2</v>
      </c>
      <c r="H10" s="31">
        <v>27720</v>
      </c>
      <c r="I10" s="32">
        <f t="shared" si="0"/>
        <v>55440</v>
      </c>
      <c r="J10" s="31">
        <v>28550</v>
      </c>
      <c r="K10" s="32">
        <f t="shared" si="1"/>
        <v>57100</v>
      </c>
      <c r="L10" s="33">
        <f t="shared" si="2"/>
        <v>28135</v>
      </c>
      <c r="M10" s="33">
        <f t="shared" si="3"/>
        <v>56270</v>
      </c>
    </row>
    <row r="11" spans="1:15" ht="127.5" customHeight="1" x14ac:dyDescent="0.25">
      <c r="A11" s="18">
        <v>7</v>
      </c>
      <c r="B11" s="19" t="s">
        <v>54</v>
      </c>
      <c r="C11" s="20" t="s">
        <v>30</v>
      </c>
      <c r="D11" s="19" t="s">
        <v>31</v>
      </c>
      <c r="E11" s="15" t="s">
        <v>5</v>
      </c>
      <c r="F11" s="15" t="s">
        <v>5</v>
      </c>
      <c r="G11" s="18">
        <v>5</v>
      </c>
      <c r="H11" s="31">
        <v>290</v>
      </c>
      <c r="I11" s="32">
        <f t="shared" si="0"/>
        <v>1450</v>
      </c>
      <c r="J11" s="31">
        <v>310</v>
      </c>
      <c r="K11" s="32">
        <f t="shared" si="1"/>
        <v>1550</v>
      </c>
      <c r="L11" s="33">
        <f t="shared" si="2"/>
        <v>300</v>
      </c>
      <c r="M11" s="33">
        <f t="shared" si="3"/>
        <v>1500</v>
      </c>
    </row>
    <row r="12" spans="1:15" ht="103.5" customHeight="1" x14ac:dyDescent="0.25">
      <c r="A12" s="18">
        <v>8</v>
      </c>
      <c r="B12" s="13" t="s">
        <v>55</v>
      </c>
      <c r="C12" s="14" t="s">
        <v>32</v>
      </c>
      <c r="D12" s="19" t="s">
        <v>31</v>
      </c>
      <c r="E12" s="15" t="s">
        <v>5</v>
      </c>
      <c r="F12" s="15" t="s">
        <v>5</v>
      </c>
      <c r="G12" s="18">
        <v>2</v>
      </c>
      <c r="H12" s="31">
        <v>74520</v>
      </c>
      <c r="I12" s="32">
        <f t="shared" si="0"/>
        <v>149040</v>
      </c>
      <c r="J12" s="31">
        <v>75640</v>
      </c>
      <c r="K12" s="32">
        <f t="shared" si="1"/>
        <v>151280</v>
      </c>
      <c r="L12" s="33">
        <f t="shared" si="2"/>
        <v>75080</v>
      </c>
      <c r="M12" s="33">
        <f t="shared" si="3"/>
        <v>150160</v>
      </c>
    </row>
    <row r="13" spans="1:15" ht="76.5" customHeight="1" x14ac:dyDescent="0.25">
      <c r="A13" s="18">
        <v>9</v>
      </c>
      <c r="B13" s="19" t="s">
        <v>56</v>
      </c>
      <c r="C13" s="20" t="s">
        <v>29</v>
      </c>
      <c r="D13" s="19" t="s">
        <v>20</v>
      </c>
      <c r="E13" s="15" t="s">
        <v>5</v>
      </c>
      <c r="F13" s="15" t="s">
        <v>5</v>
      </c>
      <c r="G13" s="18">
        <v>1</v>
      </c>
      <c r="H13" s="31">
        <v>3240</v>
      </c>
      <c r="I13" s="32">
        <f t="shared" si="0"/>
        <v>3240</v>
      </c>
      <c r="J13" s="31">
        <v>3340</v>
      </c>
      <c r="K13" s="32">
        <f t="shared" si="1"/>
        <v>3340</v>
      </c>
      <c r="L13" s="33">
        <f t="shared" si="2"/>
        <v>3290</v>
      </c>
      <c r="M13" s="33">
        <f t="shared" si="3"/>
        <v>3290</v>
      </c>
    </row>
    <row r="14" spans="1:15" ht="69" customHeight="1" x14ac:dyDescent="0.25">
      <c r="A14" s="18">
        <v>10</v>
      </c>
      <c r="B14" s="19" t="s">
        <v>57</v>
      </c>
      <c r="C14" s="20" t="s">
        <v>25</v>
      </c>
      <c r="D14" s="19" t="s">
        <v>20</v>
      </c>
      <c r="E14" s="15" t="s">
        <v>5</v>
      </c>
      <c r="F14" s="15" t="s">
        <v>5</v>
      </c>
      <c r="G14" s="18">
        <v>2</v>
      </c>
      <c r="H14" s="31">
        <v>3600</v>
      </c>
      <c r="I14" s="32">
        <f t="shared" si="0"/>
        <v>7200</v>
      </c>
      <c r="J14" s="31">
        <v>3700</v>
      </c>
      <c r="K14" s="32">
        <f t="shared" si="1"/>
        <v>7400</v>
      </c>
      <c r="L14" s="33">
        <f t="shared" si="2"/>
        <v>3650</v>
      </c>
      <c r="M14" s="33">
        <f t="shared" si="3"/>
        <v>7300</v>
      </c>
    </row>
    <row r="15" spans="1:15" ht="79.5" customHeight="1" x14ac:dyDescent="0.25">
      <c r="A15" s="18">
        <v>11</v>
      </c>
      <c r="B15" s="19" t="s">
        <v>58</v>
      </c>
      <c r="C15" s="20" t="s">
        <v>23</v>
      </c>
      <c r="D15" s="19" t="s">
        <v>24</v>
      </c>
      <c r="E15" s="15" t="s">
        <v>5</v>
      </c>
      <c r="F15" s="15" t="s">
        <v>5</v>
      </c>
      <c r="G15" s="18">
        <v>1</v>
      </c>
      <c r="H15" s="31">
        <v>4320</v>
      </c>
      <c r="I15" s="32">
        <f t="shared" si="0"/>
        <v>4320</v>
      </c>
      <c r="J15" s="31">
        <v>4450</v>
      </c>
      <c r="K15" s="32">
        <f t="shared" si="1"/>
        <v>4450</v>
      </c>
      <c r="L15" s="33">
        <f t="shared" si="2"/>
        <v>4385</v>
      </c>
      <c r="M15" s="33">
        <f t="shared" si="3"/>
        <v>4385</v>
      </c>
    </row>
    <row r="16" spans="1:15" ht="43.5" customHeight="1" x14ac:dyDescent="0.25">
      <c r="A16" s="18">
        <v>12</v>
      </c>
      <c r="B16" s="19" t="s">
        <v>59</v>
      </c>
      <c r="C16" s="20" t="s">
        <v>17</v>
      </c>
      <c r="D16" s="19" t="s">
        <v>18</v>
      </c>
      <c r="E16" s="15" t="s">
        <v>5</v>
      </c>
      <c r="F16" s="15" t="s">
        <v>5</v>
      </c>
      <c r="G16" s="18">
        <v>2</v>
      </c>
      <c r="H16" s="31">
        <v>4680</v>
      </c>
      <c r="I16" s="32">
        <f t="shared" si="0"/>
        <v>9360</v>
      </c>
      <c r="J16" s="31">
        <v>4820</v>
      </c>
      <c r="K16" s="32">
        <f t="shared" si="1"/>
        <v>9640</v>
      </c>
      <c r="L16" s="33">
        <f t="shared" si="2"/>
        <v>4750</v>
      </c>
      <c r="M16" s="33">
        <f t="shared" si="3"/>
        <v>9500</v>
      </c>
    </row>
    <row r="17" spans="1:13" s="3" customFormat="1" ht="90" customHeight="1" x14ac:dyDescent="0.3">
      <c r="A17" s="18">
        <v>13</v>
      </c>
      <c r="B17" s="21" t="s">
        <v>48</v>
      </c>
      <c r="C17" s="22" t="s">
        <v>34</v>
      </c>
      <c r="D17" s="21" t="s">
        <v>35</v>
      </c>
      <c r="E17" s="18" t="s">
        <v>5</v>
      </c>
      <c r="F17" s="18" t="s">
        <v>5</v>
      </c>
      <c r="G17" s="18">
        <v>1</v>
      </c>
      <c r="H17" s="31">
        <v>21750</v>
      </c>
      <c r="I17" s="32">
        <f t="shared" ref="I17" si="4">H17*G17</f>
        <v>21750</v>
      </c>
      <c r="J17" s="31">
        <v>22400</v>
      </c>
      <c r="K17" s="32">
        <f t="shared" ref="K17" si="5">J17*G17</f>
        <v>22400</v>
      </c>
      <c r="L17" s="33">
        <f t="shared" ref="L17" si="6">(H17+J17)/2</f>
        <v>22075</v>
      </c>
      <c r="M17" s="33">
        <f t="shared" ref="M17" si="7">(K17+I17)/2</f>
        <v>22075</v>
      </c>
    </row>
    <row r="18" spans="1:13" ht="63.75" customHeight="1" x14ac:dyDescent="0.25">
      <c r="A18" s="18">
        <v>14</v>
      </c>
      <c r="B18" s="21" t="s">
        <v>46</v>
      </c>
      <c r="C18" s="22" t="s">
        <v>44</v>
      </c>
      <c r="D18" s="21" t="s">
        <v>9</v>
      </c>
      <c r="E18" s="18" t="s">
        <v>5</v>
      </c>
      <c r="F18" s="18" t="s">
        <v>5</v>
      </c>
      <c r="G18" s="18">
        <v>1</v>
      </c>
      <c r="H18" s="31">
        <v>15840</v>
      </c>
      <c r="I18" s="32">
        <f>H18*G18</f>
        <v>15840</v>
      </c>
      <c r="J18" s="31">
        <v>16300</v>
      </c>
      <c r="K18" s="32">
        <f>J18*G18</f>
        <v>16300</v>
      </c>
      <c r="L18" s="33">
        <f>(H18+J18)/2</f>
        <v>16070</v>
      </c>
      <c r="M18" s="33">
        <f>(K18+I18)/2</f>
        <v>16070</v>
      </c>
    </row>
    <row r="19" spans="1:13" ht="108.75" customHeight="1" x14ac:dyDescent="0.25">
      <c r="A19" s="18">
        <v>15</v>
      </c>
      <c r="B19" s="21" t="s">
        <v>47</v>
      </c>
      <c r="C19" s="22" t="s">
        <v>45</v>
      </c>
      <c r="D19" s="21" t="s">
        <v>9</v>
      </c>
      <c r="E19" s="18" t="s">
        <v>5</v>
      </c>
      <c r="F19" s="18" t="s">
        <v>5</v>
      </c>
      <c r="G19" s="18">
        <v>1</v>
      </c>
      <c r="H19" s="31">
        <v>21600</v>
      </c>
      <c r="I19" s="32">
        <f t="shared" ref="I19" si="8">H19*G19</f>
        <v>21600</v>
      </c>
      <c r="J19" s="31">
        <v>22030</v>
      </c>
      <c r="K19" s="32">
        <f t="shared" ref="K19" si="9">J19*G19</f>
        <v>22030</v>
      </c>
      <c r="L19" s="33">
        <f t="shared" ref="L19" si="10">(H19+J19)/2</f>
        <v>21815</v>
      </c>
      <c r="M19" s="33">
        <f t="shared" ref="M19" si="11">(K19+I19)/2</f>
        <v>21815</v>
      </c>
    </row>
    <row r="20" spans="1:13" ht="69" customHeight="1" x14ac:dyDescent="0.25">
      <c r="A20" s="18">
        <v>16</v>
      </c>
      <c r="B20" s="19" t="s">
        <v>60</v>
      </c>
      <c r="C20" s="20" t="s">
        <v>19</v>
      </c>
      <c r="D20" s="19" t="s">
        <v>20</v>
      </c>
      <c r="E20" s="15" t="s">
        <v>5</v>
      </c>
      <c r="F20" s="15" t="s">
        <v>5</v>
      </c>
      <c r="G20" s="18">
        <v>1</v>
      </c>
      <c r="H20" s="31">
        <v>2160</v>
      </c>
      <c r="I20" s="32">
        <f t="shared" si="0"/>
        <v>2160</v>
      </c>
      <c r="J20" s="31">
        <v>2200</v>
      </c>
      <c r="K20" s="32">
        <f t="shared" si="1"/>
        <v>2200</v>
      </c>
      <c r="L20" s="33">
        <f t="shared" si="2"/>
        <v>2180</v>
      </c>
      <c r="M20" s="33">
        <f t="shared" si="3"/>
        <v>2180</v>
      </c>
    </row>
    <row r="21" spans="1:13" ht="110.25" customHeight="1" x14ac:dyDescent="0.25">
      <c r="A21" s="18">
        <v>17</v>
      </c>
      <c r="B21" s="23" t="s">
        <v>61</v>
      </c>
      <c r="C21" s="24" t="s">
        <v>37</v>
      </c>
      <c r="D21" s="23" t="s">
        <v>36</v>
      </c>
      <c r="E21" s="15" t="s">
        <v>6</v>
      </c>
      <c r="F21" s="15" t="s">
        <v>6</v>
      </c>
      <c r="G21" s="18">
        <v>2</v>
      </c>
      <c r="H21" s="31">
        <v>2160</v>
      </c>
      <c r="I21" s="32">
        <f t="shared" si="0"/>
        <v>4320</v>
      </c>
      <c r="J21" s="31">
        <v>2200</v>
      </c>
      <c r="K21" s="32">
        <f t="shared" si="1"/>
        <v>4400</v>
      </c>
      <c r="L21" s="33">
        <f t="shared" si="2"/>
        <v>2180</v>
      </c>
      <c r="M21" s="33">
        <f t="shared" si="3"/>
        <v>4360</v>
      </c>
    </row>
    <row r="22" spans="1:13" ht="111.75" customHeight="1" x14ac:dyDescent="0.25">
      <c r="A22" s="18">
        <v>18</v>
      </c>
      <c r="B22" s="21" t="s">
        <v>62</v>
      </c>
      <c r="C22" s="22" t="s">
        <v>21</v>
      </c>
      <c r="D22" s="21" t="s">
        <v>22</v>
      </c>
      <c r="E22" s="18" t="s">
        <v>6</v>
      </c>
      <c r="F22" s="34" t="s">
        <v>6</v>
      </c>
      <c r="G22" s="18">
        <v>1</v>
      </c>
      <c r="H22" s="31">
        <v>6900</v>
      </c>
      <c r="I22" s="32">
        <f t="shared" si="0"/>
        <v>6900</v>
      </c>
      <c r="J22" s="31">
        <v>7100</v>
      </c>
      <c r="K22" s="32">
        <f t="shared" si="1"/>
        <v>7100</v>
      </c>
      <c r="L22" s="33">
        <f t="shared" si="2"/>
        <v>7000</v>
      </c>
      <c r="M22" s="33">
        <f t="shared" si="3"/>
        <v>7000</v>
      </c>
    </row>
    <row r="23" spans="1:13" ht="136.5" customHeight="1" x14ac:dyDescent="0.25">
      <c r="A23" s="18">
        <v>19</v>
      </c>
      <c r="B23" s="16" t="s">
        <v>63</v>
      </c>
      <c r="C23" s="17" t="s">
        <v>78</v>
      </c>
      <c r="D23" s="16" t="s">
        <v>79</v>
      </c>
      <c r="E23" s="15" t="s">
        <v>5</v>
      </c>
      <c r="F23" s="15" t="s">
        <v>5</v>
      </c>
      <c r="G23" s="18">
        <v>1</v>
      </c>
      <c r="H23" s="31">
        <v>37640</v>
      </c>
      <c r="I23" s="32">
        <f t="shared" si="0"/>
        <v>37640</v>
      </c>
      <c r="J23" s="31">
        <v>38400</v>
      </c>
      <c r="K23" s="32">
        <f t="shared" si="1"/>
        <v>38400</v>
      </c>
      <c r="L23" s="33">
        <f t="shared" si="2"/>
        <v>38020</v>
      </c>
      <c r="M23" s="33">
        <f t="shared" si="3"/>
        <v>38020</v>
      </c>
    </row>
    <row r="24" spans="1:13" ht="135" customHeight="1" x14ac:dyDescent="0.25">
      <c r="A24" s="18">
        <v>20</v>
      </c>
      <c r="B24" s="13" t="s">
        <v>64</v>
      </c>
      <c r="C24" s="14" t="s">
        <v>77</v>
      </c>
      <c r="D24" s="16" t="s">
        <v>79</v>
      </c>
      <c r="E24" s="15" t="s">
        <v>5</v>
      </c>
      <c r="F24" s="15" t="s">
        <v>5</v>
      </c>
      <c r="G24" s="18">
        <v>1</v>
      </c>
      <c r="H24" s="31">
        <v>37640</v>
      </c>
      <c r="I24" s="32">
        <f t="shared" si="0"/>
        <v>37640</v>
      </c>
      <c r="J24" s="31">
        <v>38400</v>
      </c>
      <c r="K24" s="32">
        <f t="shared" si="1"/>
        <v>38400</v>
      </c>
      <c r="L24" s="33">
        <f t="shared" si="2"/>
        <v>38020</v>
      </c>
      <c r="M24" s="33">
        <f t="shared" si="3"/>
        <v>38020</v>
      </c>
    </row>
    <row r="25" spans="1:13" ht="158.25" customHeight="1" x14ac:dyDescent="0.25">
      <c r="A25" s="18">
        <v>21</v>
      </c>
      <c r="B25" s="16" t="s">
        <v>65</v>
      </c>
      <c r="C25" s="17" t="s">
        <v>80</v>
      </c>
      <c r="D25" s="16" t="s">
        <v>79</v>
      </c>
      <c r="E25" s="15" t="s">
        <v>5</v>
      </c>
      <c r="F25" s="15" t="s">
        <v>5</v>
      </c>
      <c r="G25" s="18">
        <v>1</v>
      </c>
      <c r="H25" s="31">
        <v>37640</v>
      </c>
      <c r="I25" s="32">
        <f t="shared" si="0"/>
        <v>37640</v>
      </c>
      <c r="J25" s="31">
        <v>38400</v>
      </c>
      <c r="K25" s="32">
        <f t="shared" si="1"/>
        <v>38400</v>
      </c>
      <c r="L25" s="33">
        <f t="shared" si="2"/>
        <v>38020</v>
      </c>
      <c r="M25" s="33">
        <f t="shared" si="3"/>
        <v>38020</v>
      </c>
    </row>
    <row r="26" spans="1:13" ht="156.75" customHeight="1" x14ac:dyDescent="0.25">
      <c r="A26" s="18">
        <v>22</v>
      </c>
      <c r="B26" s="16" t="s">
        <v>66</v>
      </c>
      <c r="C26" s="17" t="s">
        <v>81</v>
      </c>
      <c r="D26" s="16" t="s">
        <v>79</v>
      </c>
      <c r="E26" s="15" t="s">
        <v>5</v>
      </c>
      <c r="F26" s="15" t="s">
        <v>5</v>
      </c>
      <c r="G26" s="18">
        <v>1</v>
      </c>
      <c r="H26" s="31">
        <v>37640</v>
      </c>
      <c r="I26" s="32">
        <f t="shared" si="0"/>
        <v>37640</v>
      </c>
      <c r="J26" s="31">
        <v>38400</v>
      </c>
      <c r="K26" s="32">
        <f t="shared" si="1"/>
        <v>38400</v>
      </c>
      <c r="L26" s="33">
        <f t="shared" si="2"/>
        <v>38020</v>
      </c>
      <c r="M26" s="33">
        <f t="shared" si="3"/>
        <v>38020</v>
      </c>
    </row>
    <row r="27" spans="1:13" ht="216" x14ac:dyDescent="0.25">
      <c r="A27" s="18">
        <v>23</v>
      </c>
      <c r="B27" s="16" t="s">
        <v>67</v>
      </c>
      <c r="C27" s="17" t="s">
        <v>82</v>
      </c>
      <c r="D27" s="16" t="s">
        <v>79</v>
      </c>
      <c r="E27" s="15" t="s">
        <v>5</v>
      </c>
      <c r="F27" s="15" t="s">
        <v>5</v>
      </c>
      <c r="G27" s="18">
        <v>1</v>
      </c>
      <c r="H27" s="31">
        <v>37340</v>
      </c>
      <c r="I27" s="32">
        <f t="shared" si="0"/>
        <v>37340</v>
      </c>
      <c r="J27" s="31">
        <v>38400</v>
      </c>
      <c r="K27" s="32">
        <f t="shared" si="1"/>
        <v>38400</v>
      </c>
      <c r="L27" s="33">
        <f t="shared" si="2"/>
        <v>37870</v>
      </c>
      <c r="M27" s="33">
        <f t="shared" si="3"/>
        <v>37870</v>
      </c>
    </row>
    <row r="28" spans="1:13" ht="127.5" customHeight="1" x14ac:dyDescent="0.25">
      <c r="A28" s="18">
        <v>24</v>
      </c>
      <c r="B28" s="16" t="s">
        <v>68</v>
      </c>
      <c r="C28" s="17" t="s">
        <v>83</v>
      </c>
      <c r="D28" s="16" t="s">
        <v>79</v>
      </c>
      <c r="E28" s="15" t="s">
        <v>5</v>
      </c>
      <c r="F28" s="15" t="s">
        <v>5</v>
      </c>
      <c r="G28" s="18">
        <v>1</v>
      </c>
      <c r="H28" s="31">
        <v>49000</v>
      </c>
      <c r="I28" s="32">
        <f t="shared" si="0"/>
        <v>49000</v>
      </c>
      <c r="J28" s="31">
        <v>49980</v>
      </c>
      <c r="K28" s="32">
        <f t="shared" si="1"/>
        <v>49980</v>
      </c>
      <c r="L28" s="33">
        <f t="shared" si="2"/>
        <v>49490</v>
      </c>
      <c r="M28" s="33">
        <f t="shared" si="3"/>
        <v>49490</v>
      </c>
    </row>
    <row r="29" spans="1:13" s="3" customFormat="1" ht="131.25" customHeight="1" x14ac:dyDescent="0.3">
      <c r="A29" s="18">
        <v>25</v>
      </c>
      <c r="B29" s="16" t="s">
        <v>69</v>
      </c>
      <c r="C29" s="17" t="s">
        <v>84</v>
      </c>
      <c r="D29" s="16" t="s">
        <v>79</v>
      </c>
      <c r="E29" s="18" t="s">
        <v>5</v>
      </c>
      <c r="F29" s="18" t="s">
        <v>5</v>
      </c>
      <c r="G29" s="18">
        <v>1</v>
      </c>
      <c r="H29" s="31">
        <v>43690</v>
      </c>
      <c r="I29" s="32">
        <f t="shared" si="0"/>
        <v>43690</v>
      </c>
      <c r="J29" s="31">
        <v>45440</v>
      </c>
      <c r="K29" s="32">
        <f t="shared" si="1"/>
        <v>45440</v>
      </c>
      <c r="L29" s="33">
        <f t="shared" si="2"/>
        <v>44565</v>
      </c>
      <c r="M29" s="33">
        <f t="shared" si="3"/>
        <v>44565</v>
      </c>
    </row>
    <row r="30" spans="1:13" s="3" customFormat="1" ht="258" customHeight="1" x14ac:dyDescent="0.3">
      <c r="A30" s="18">
        <v>26</v>
      </c>
      <c r="B30" s="16" t="s">
        <v>70</v>
      </c>
      <c r="C30" s="17" t="s">
        <v>85</v>
      </c>
      <c r="D30" s="16" t="s">
        <v>79</v>
      </c>
      <c r="E30" s="18" t="s">
        <v>5</v>
      </c>
      <c r="F30" s="18" t="s">
        <v>5</v>
      </c>
      <c r="G30" s="18">
        <v>1</v>
      </c>
      <c r="H30" s="31">
        <v>46050</v>
      </c>
      <c r="I30" s="32">
        <f t="shared" si="0"/>
        <v>46050</v>
      </c>
      <c r="J30" s="31">
        <v>47430</v>
      </c>
      <c r="K30" s="32">
        <f t="shared" si="1"/>
        <v>47430</v>
      </c>
      <c r="L30" s="33">
        <f t="shared" si="2"/>
        <v>46740</v>
      </c>
      <c r="M30" s="33">
        <f t="shared" si="3"/>
        <v>46740</v>
      </c>
    </row>
    <row r="31" spans="1:13" ht="123.75" customHeight="1" x14ac:dyDescent="0.25">
      <c r="A31" s="18">
        <v>27</v>
      </c>
      <c r="B31" s="13" t="s">
        <v>71</v>
      </c>
      <c r="C31" s="14" t="s">
        <v>86</v>
      </c>
      <c r="D31" s="16" t="s">
        <v>79</v>
      </c>
      <c r="E31" s="15" t="s">
        <v>5</v>
      </c>
      <c r="F31" s="15" t="s">
        <v>5</v>
      </c>
      <c r="G31" s="18">
        <v>1</v>
      </c>
      <c r="H31" s="31">
        <v>44500</v>
      </c>
      <c r="I31" s="32">
        <f t="shared" si="0"/>
        <v>44500</v>
      </c>
      <c r="J31" s="31">
        <v>46720</v>
      </c>
      <c r="K31" s="32">
        <f t="shared" si="1"/>
        <v>46720</v>
      </c>
      <c r="L31" s="33">
        <f t="shared" si="2"/>
        <v>45610</v>
      </c>
      <c r="M31" s="33">
        <f t="shared" si="3"/>
        <v>45610</v>
      </c>
    </row>
    <row r="32" spans="1:13" ht="160.5" customHeight="1" x14ac:dyDescent="0.25">
      <c r="A32" s="18">
        <v>28</v>
      </c>
      <c r="B32" s="13" t="s">
        <v>72</v>
      </c>
      <c r="C32" s="14" t="s">
        <v>87</v>
      </c>
      <c r="D32" s="16" t="s">
        <v>79</v>
      </c>
      <c r="E32" s="15" t="s">
        <v>5</v>
      </c>
      <c r="F32" s="15" t="s">
        <v>5</v>
      </c>
      <c r="G32" s="18">
        <v>1</v>
      </c>
      <c r="H32" s="31">
        <v>52470</v>
      </c>
      <c r="I32" s="32">
        <f t="shared" si="0"/>
        <v>52470</v>
      </c>
      <c r="J32" s="31">
        <v>53260</v>
      </c>
      <c r="K32" s="32">
        <f t="shared" si="1"/>
        <v>53260</v>
      </c>
      <c r="L32" s="33">
        <f t="shared" si="2"/>
        <v>52865</v>
      </c>
      <c r="M32" s="33">
        <f t="shared" si="3"/>
        <v>52865</v>
      </c>
    </row>
    <row r="33" spans="1:13" ht="288" x14ac:dyDescent="0.25">
      <c r="A33" s="18">
        <v>29</v>
      </c>
      <c r="B33" s="13" t="s">
        <v>73</v>
      </c>
      <c r="C33" s="14" t="s">
        <v>88</v>
      </c>
      <c r="D33" s="16" t="s">
        <v>79</v>
      </c>
      <c r="E33" s="15" t="s">
        <v>5</v>
      </c>
      <c r="F33" s="15" t="s">
        <v>5</v>
      </c>
      <c r="G33" s="18">
        <v>1</v>
      </c>
      <c r="H33" s="31">
        <v>44950</v>
      </c>
      <c r="I33" s="32">
        <f t="shared" si="0"/>
        <v>44950</v>
      </c>
      <c r="J33" s="31">
        <v>46300</v>
      </c>
      <c r="K33" s="32">
        <f t="shared" si="1"/>
        <v>46300</v>
      </c>
      <c r="L33" s="33">
        <f t="shared" si="2"/>
        <v>45625</v>
      </c>
      <c r="M33" s="33">
        <f t="shared" si="3"/>
        <v>45625</v>
      </c>
    </row>
    <row r="34" spans="1:13" ht="288" x14ac:dyDescent="0.25">
      <c r="A34" s="18">
        <v>30</v>
      </c>
      <c r="B34" s="13" t="s">
        <v>74</v>
      </c>
      <c r="C34" s="14" t="s">
        <v>89</v>
      </c>
      <c r="D34" s="16" t="s">
        <v>79</v>
      </c>
      <c r="E34" s="15" t="s">
        <v>5</v>
      </c>
      <c r="F34" s="15" t="s">
        <v>5</v>
      </c>
      <c r="G34" s="18">
        <v>1</v>
      </c>
      <c r="H34" s="31">
        <v>60810</v>
      </c>
      <c r="I34" s="32">
        <f t="shared" si="0"/>
        <v>60810</v>
      </c>
      <c r="J34" s="31">
        <v>62030</v>
      </c>
      <c r="K34" s="32">
        <f t="shared" si="1"/>
        <v>62030</v>
      </c>
      <c r="L34" s="33">
        <f t="shared" si="2"/>
        <v>61420</v>
      </c>
      <c r="M34" s="33">
        <f t="shared" si="3"/>
        <v>61420</v>
      </c>
    </row>
    <row r="35" spans="1:13" ht="234" x14ac:dyDescent="0.25">
      <c r="A35" s="18">
        <v>31</v>
      </c>
      <c r="B35" s="13" t="s">
        <v>75</v>
      </c>
      <c r="C35" s="14" t="s">
        <v>90</v>
      </c>
      <c r="D35" s="16" t="s">
        <v>79</v>
      </c>
      <c r="E35" s="15" t="s">
        <v>5</v>
      </c>
      <c r="F35" s="15" t="s">
        <v>5</v>
      </c>
      <c r="G35" s="18">
        <v>1</v>
      </c>
      <c r="H35" s="31">
        <v>55790</v>
      </c>
      <c r="I35" s="32">
        <f t="shared" si="0"/>
        <v>55790</v>
      </c>
      <c r="J35" s="31">
        <v>58020</v>
      </c>
      <c r="K35" s="32">
        <f t="shared" si="1"/>
        <v>58020</v>
      </c>
      <c r="L35" s="33">
        <f t="shared" si="2"/>
        <v>56905</v>
      </c>
      <c r="M35" s="33">
        <f t="shared" si="3"/>
        <v>56905</v>
      </c>
    </row>
    <row r="36" spans="1:13" ht="225.75" customHeight="1" x14ac:dyDescent="0.25">
      <c r="A36" s="18">
        <v>32</v>
      </c>
      <c r="B36" s="13" t="s">
        <v>91</v>
      </c>
      <c r="C36" s="14" t="s">
        <v>92</v>
      </c>
      <c r="D36" s="16" t="s">
        <v>79</v>
      </c>
      <c r="E36" s="15" t="s">
        <v>5</v>
      </c>
      <c r="F36" s="15" t="s">
        <v>5</v>
      </c>
      <c r="G36" s="18">
        <v>1</v>
      </c>
      <c r="H36" s="31">
        <v>39410</v>
      </c>
      <c r="I36" s="32">
        <f>H36*G36</f>
        <v>39410</v>
      </c>
      <c r="J36" s="31">
        <v>40200</v>
      </c>
      <c r="K36" s="32">
        <f t="shared" si="1"/>
        <v>40200</v>
      </c>
      <c r="L36" s="33">
        <f t="shared" si="2"/>
        <v>39805</v>
      </c>
      <c r="M36" s="33">
        <f t="shared" si="3"/>
        <v>39805</v>
      </c>
    </row>
    <row r="37" spans="1:13" ht="18" x14ac:dyDescent="0.3">
      <c r="A37" s="35"/>
      <c r="B37" s="35"/>
      <c r="C37" s="36"/>
      <c r="D37" s="35"/>
      <c r="E37" s="35"/>
      <c r="F37" s="35"/>
      <c r="G37" s="35"/>
      <c r="H37" s="35"/>
      <c r="I37" s="37">
        <f>SUM(I5:I36)</f>
        <v>1457550</v>
      </c>
      <c r="J37" s="38"/>
      <c r="K37" s="39">
        <f>SUM(K5:K36)</f>
        <v>1491115</v>
      </c>
      <c r="L37" s="38"/>
      <c r="M37" s="40">
        <f t="shared" ref="M37" si="12">(I37+K37)/2</f>
        <v>1474332.5</v>
      </c>
    </row>
    <row r="38" spans="1:13" ht="18" x14ac:dyDescent="0.35">
      <c r="A38" s="35"/>
      <c r="B38" s="35"/>
      <c r="C38" s="36"/>
      <c r="D38" s="35"/>
      <c r="E38" s="35"/>
      <c r="F38" s="35"/>
      <c r="G38" s="35"/>
      <c r="H38" s="35"/>
      <c r="I38" s="35"/>
      <c r="J38" s="41"/>
      <c r="K38" s="41"/>
      <c r="L38" s="41"/>
      <c r="M38" s="41"/>
    </row>
    <row r="39" spans="1:13" s="5" customFormat="1" ht="18" x14ac:dyDescent="0.3">
      <c r="A39" s="42"/>
      <c r="B39" s="44" t="s">
        <v>93</v>
      </c>
      <c r="C39" s="44"/>
      <c r="D39" s="44"/>
      <c r="E39" s="44"/>
      <c r="F39" s="25"/>
      <c r="G39" s="45"/>
      <c r="H39" s="45"/>
      <c r="I39" s="45" t="s">
        <v>94</v>
      </c>
      <c r="J39" s="45"/>
      <c r="K39" s="42"/>
      <c r="L39" s="42"/>
      <c r="M39" s="42"/>
    </row>
    <row r="40" spans="1:13" s="6" customFormat="1" ht="18" x14ac:dyDescent="0.35">
      <c r="A40" s="41"/>
      <c r="B40" s="27"/>
      <c r="C40" s="27"/>
      <c r="D40" s="28"/>
      <c r="E40" s="28"/>
      <c r="F40" s="27"/>
      <c r="G40" s="26"/>
      <c r="H40" s="26"/>
      <c r="I40" s="26"/>
      <c r="J40" s="26"/>
      <c r="K40" s="41"/>
      <c r="L40" s="41"/>
      <c r="M40" s="41"/>
    </row>
    <row r="41" spans="1:13" s="6" customFormat="1" ht="18" x14ac:dyDescent="0.35">
      <c r="A41" s="41"/>
      <c r="B41" s="25" t="s">
        <v>95</v>
      </c>
      <c r="C41" s="27"/>
      <c r="D41" s="27"/>
      <c r="E41" s="27"/>
      <c r="F41" s="27"/>
      <c r="G41" s="43"/>
      <c r="H41" s="43"/>
      <c r="I41" s="43"/>
      <c r="J41" s="43"/>
      <c r="K41" s="41"/>
      <c r="L41" s="41"/>
      <c r="M41" s="41"/>
    </row>
    <row r="42" spans="1:13" s="6" customFormat="1" ht="38.25" customHeight="1" x14ac:dyDescent="0.35">
      <c r="A42" s="41"/>
      <c r="B42" s="25" t="s">
        <v>96</v>
      </c>
      <c r="C42" s="27"/>
      <c r="D42" s="27"/>
      <c r="E42" s="27"/>
      <c r="F42" s="27"/>
      <c r="G42" s="45"/>
      <c r="H42" s="45"/>
      <c r="I42" s="45" t="s">
        <v>97</v>
      </c>
      <c r="J42" s="45"/>
      <c r="K42" s="41"/>
      <c r="L42" s="41"/>
      <c r="M42" s="41"/>
    </row>
    <row r="43" spans="1:13" s="6" customFormat="1" ht="33.75" customHeight="1" x14ac:dyDescent="0.35">
      <c r="A43" s="41"/>
      <c r="B43" s="44" t="s">
        <v>98</v>
      </c>
      <c r="C43" s="44"/>
      <c r="D43" s="44"/>
      <c r="E43" s="44"/>
      <c r="F43" s="44"/>
      <c r="G43" s="26"/>
      <c r="H43" s="26"/>
      <c r="I43" s="45" t="s">
        <v>99</v>
      </c>
      <c r="J43" s="45"/>
      <c r="K43" s="41"/>
      <c r="L43" s="41"/>
      <c r="M43" s="41"/>
    </row>
    <row r="44" spans="1:13" s="6" customFormat="1" ht="33" customHeight="1" x14ac:dyDescent="0.35">
      <c r="A44" s="41"/>
      <c r="B44" s="44" t="s">
        <v>100</v>
      </c>
      <c r="C44" s="44"/>
      <c r="D44" s="44"/>
      <c r="E44" s="44"/>
      <c r="F44" s="25"/>
      <c r="G44" s="45"/>
      <c r="H44" s="45"/>
      <c r="I44" s="45" t="s">
        <v>101</v>
      </c>
      <c r="J44" s="45"/>
      <c r="K44" s="41"/>
      <c r="L44" s="41"/>
      <c r="M44" s="41"/>
    </row>
    <row r="45" spans="1:13" s="6" customFormat="1" ht="31.5" customHeight="1" x14ac:dyDescent="0.35">
      <c r="A45" s="41"/>
      <c r="B45" s="44" t="s">
        <v>102</v>
      </c>
      <c r="C45" s="44"/>
      <c r="D45" s="44"/>
      <c r="E45" s="44"/>
      <c r="F45" s="44"/>
      <c r="G45" s="45"/>
      <c r="H45" s="45"/>
      <c r="I45" s="45" t="s">
        <v>103</v>
      </c>
      <c r="J45" s="45"/>
      <c r="K45" s="41"/>
      <c r="L45" s="41"/>
      <c r="M45" s="41"/>
    </row>
    <row r="46" spans="1:13" s="6" customFormat="1" ht="36.75" customHeight="1" x14ac:dyDescent="0.35">
      <c r="A46" s="41"/>
      <c r="B46" s="44" t="s">
        <v>104</v>
      </c>
      <c r="C46" s="44"/>
      <c r="D46" s="44"/>
      <c r="E46" s="44"/>
      <c r="F46" s="44"/>
      <c r="G46" s="45"/>
      <c r="H46" s="45"/>
      <c r="I46" s="45" t="s">
        <v>105</v>
      </c>
      <c r="J46" s="45"/>
      <c r="K46" s="41"/>
      <c r="L46" s="41"/>
      <c r="M46" s="41"/>
    </row>
    <row r="47" spans="1:13" s="6" customFormat="1" ht="33" customHeight="1" x14ac:dyDescent="0.35">
      <c r="A47" s="41"/>
      <c r="B47" s="44" t="s">
        <v>106</v>
      </c>
      <c r="C47" s="44"/>
      <c r="D47" s="44"/>
      <c r="E47" s="44"/>
      <c r="F47" s="25"/>
      <c r="G47" s="45"/>
      <c r="H47" s="45"/>
      <c r="I47" s="45" t="s">
        <v>107</v>
      </c>
      <c r="J47" s="45"/>
      <c r="K47" s="41"/>
      <c r="L47" s="41"/>
      <c r="M47" s="41"/>
    </row>
  </sheetData>
  <mergeCells count="21">
    <mergeCell ref="I44:J44"/>
    <mergeCell ref="B39:E39"/>
    <mergeCell ref="G39:H39"/>
    <mergeCell ref="I39:J39"/>
    <mergeCell ref="C1:M1"/>
    <mergeCell ref="B47:E47"/>
    <mergeCell ref="G47:H47"/>
    <mergeCell ref="I47:J47"/>
    <mergeCell ref="A2:M2"/>
    <mergeCell ref="B45:F45"/>
    <mergeCell ref="G45:H45"/>
    <mergeCell ref="I45:J45"/>
    <mergeCell ref="B46:F46"/>
    <mergeCell ref="G46:H46"/>
    <mergeCell ref="I46:J46"/>
    <mergeCell ref="G42:H42"/>
    <mergeCell ref="I42:J42"/>
    <mergeCell ref="B43:F43"/>
    <mergeCell ref="I43:J43"/>
    <mergeCell ref="B44:E44"/>
    <mergeCell ref="G44:H44"/>
  </mergeCells>
  <pageMargins left="0.25" right="0.25"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Список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Наталя Сергіївна Трофімова</dc:creator>
  <cp:lastModifiedBy>User</cp:lastModifiedBy>
  <cp:lastPrinted>2024-01-19T10:34:10Z</cp:lastPrinted>
  <dcterms:created xsi:type="dcterms:W3CDTF">2015-06-05T18:19:34Z</dcterms:created>
  <dcterms:modified xsi:type="dcterms:W3CDTF">2024-02-11T17:11:17Z</dcterms:modified>
</cp:coreProperties>
</file>