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D:\FLASH DRIVE\Відкриті торги 2024 з особливостями\2220 реагенти\Реагенти КДЛ Свелаб+ Медонік 320000,00 заг 7 найменувань\"/>
    </mc:Choice>
  </mc:AlternateContent>
  <xr:revisionPtr revIDLastSave="0" documentId="8_{2FC677F6-6642-4EC0-9261-386D7AE9CFF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Лист1!$B$2:$R$21</definedName>
  </definedNames>
  <calcPr calcId="191029"/>
  <extLst>
    <ext uri="GoogleSheetsCustomDataVersion2">
      <go:sheetsCustomData xmlns:go="http://customooxmlschemas.google.com/" r:id="rId7" roundtripDataChecksum="PxyhHW+s+6jDAP5IQwdKsW7RV8FzzjgFXglkyOJ33xE="/>
    </ext>
  </extLst>
</workbook>
</file>

<file path=xl/calcChain.xml><?xml version="1.0" encoding="utf-8"?>
<calcChain xmlns="http://schemas.openxmlformats.org/spreadsheetml/2006/main">
  <c r="H5" i="1" l="1"/>
  <c r="H6" i="1"/>
  <c r="M11" i="1" l="1"/>
  <c r="H11" i="1"/>
  <c r="L11" i="1" s="1"/>
  <c r="M10" i="1"/>
  <c r="N10" i="1" s="1"/>
  <c r="L10" i="1"/>
  <c r="J10" i="1"/>
  <c r="H10" i="1"/>
  <c r="M9" i="1"/>
  <c r="H9" i="1"/>
  <c r="L9" i="1" s="1"/>
  <c r="M8" i="1"/>
  <c r="H8" i="1"/>
  <c r="L8" i="1" s="1"/>
  <c r="M7" i="1"/>
  <c r="H7" i="1"/>
  <c r="L7" i="1" s="1"/>
  <c r="M6" i="1"/>
  <c r="J6" i="1"/>
  <c r="M5" i="1"/>
  <c r="L5" i="1"/>
  <c r="N9" i="1" l="1"/>
  <c r="J7" i="1"/>
  <c r="N7" i="1"/>
  <c r="L6" i="1"/>
  <c r="L12" i="1" s="1"/>
  <c r="N6" i="1"/>
  <c r="J5" i="1"/>
  <c r="N5" i="1"/>
  <c r="J11" i="1"/>
  <c r="N11" i="1"/>
  <c r="N8" i="1"/>
  <c r="J8" i="1"/>
  <c r="J9" i="1"/>
  <c r="N12" i="1" l="1"/>
  <c r="J12" i="1"/>
</calcChain>
</file>

<file path=xl/sharedStrings.xml><?xml version="1.0" encoding="utf-8"?>
<sst xmlns="http://schemas.openxmlformats.org/spreadsheetml/2006/main" count="78" uniqueCount="56">
  <si>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</si>
  <si>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 xml:space="preserve"> №з/п</t>
  </si>
  <si>
    <t>Назва реактиву, або еквівалент</t>
  </si>
  <si>
    <t>Токсикологія</t>
  </si>
  <si>
    <t>Експрес</t>
  </si>
  <si>
    <t>Донори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</si>
  <si>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</si>
  <si>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</si>
  <si>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</si>
  <si>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</si>
  <si>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</si>
  <si>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
Національний класифікатор України Єдиний закупівельний словник ДК 021:2015  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</si>
  <si>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</si>
  <si>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</si>
  <si>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ЛОТ  - Реагенти для автоматичного гематологічного аналізатору Swelab Alfa (закрита система), Medonic M-серія (закрита система):</t>
  </si>
  <si>
    <t>1</t>
  </si>
  <si>
    <t>шт</t>
  </si>
  <si>
    <t xml:space="preserve">58237,  Буферний розчинник зразків ІВД, автоматичні/напівавтоматичні системи </t>
  </si>
  <si>
    <t>2</t>
  </si>
  <si>
    <t>3</t>
  </si>
  <si>
    <t>4</t>
  </si>
  <si>
    <t>Medonic М-серiя Лiзуючий, RFID, 5л</t>
  </si>
  <si>
    <t>5</t>
  </si>
  <si>
    <t>Boule MPA мікрокапіляр пластиковий з ЕДТА 10х100</t>
  </si>
  <si>
    <t>58154, Мікрокапіляр для перенесення крові ІВД, з ЕДТА</t>
  </si>
  <si>
    <t>6</t>
  </si>
  <si>
    <t>Boule Набір для очіщення 3х450 мл</t>
  </si>
  <si>
    <t xml:space="preserve">59058, миючий/очищуючий розчин ІВД, для автоматичних/напівавтоматичний системи </t>
  </si>
  <si>
    <t>7</t>
  </si>
  <si>
    <t>Boule контроль - Диф. Нормальний 4,5 мл</t>
  </si>
  <si>
    <t>55866, Підрахунок клітин крові IVD, контрольний матеріал</t>
  </si>
  <si>
    <t>Загальна вартість:</t>
  </si>
  <si>
    <t>Голова робочої групи:</t>
  </si>
  <si>
    <t>Медичний директор  з медичних питань НДСЛ "ОХМАТДИТ" МОЗ України</t>
  </si>
  <si>
    <t>Т.П. Іванова</t>
  </si>
  <si>
    <t>Члени робочої групи:</t>
  </si>
  <si>
    <t>Медичний директор  НДСЛ "ОХМАТДИТ" МОЗ України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</si>
  <si>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</si>
  <si>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</si>
  <si>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</si>
  <si>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</si>
  <si>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</si>
  <si>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метрології</t>
  </si>
  <si>
    <t>В.Г.Яновська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</si>
  <si>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</si>
  <si>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</si>
  <si>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</si>
  <si>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</si>
  <si>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>Декларація про відповідність №D083-1 від 20.01.2023 термін дії 20.01.2030</t>
  </si>
  <si>
    <t>55859, Реагент для лізису клітин крові ІВД</t>
  </si>
  <si>
    <t>Medonic М-серiя Ділуент, RFID, 20л</t>
  </si>
  <si>
    <t xml:space="preserve">Swelab Alfa Ділуент,RFID 900 циклов, 20 л </t>
  </si>
  <si>
    <t xml:space="preserve">Swelab Alfa Лізуючий, RFID 900 циклов, 5 л </t>
  </si>
  <si>
    <t>Код ДК 021:2015 – 33696500-0 -Лабораторні реактиви</t>
  </si>
  <si>
    <t>Од. вим.</t>
  </si>
  <si>
    <t xml:space="preserve">ОБГРУНТУВАННЯ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</si>
</sst>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0"/>
      <color theme="1"/>
      <name val="Times New Roman"/>
    </font>
    <font>
      <b/>
      <sz val="10"/>
      <color rgb="FFFF0000"/>
      <name val="Times New Roman"/>
    </font>
    <font>
      <b/>
      <sz val="10"/>
      <color rgb="FF008000"/>
      <name val="Times New Roman"/>
    </font>
    <font>
      <b/>
      <sz val="10"/>
      <color rgb="FF548DD4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3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4" fillId="0" borderId="0" xfId="0" applyFont="1" applyAlignment="1"/>
    <xf numFmtId="0" fontId="3" fillId="2" borderId="6" xfId="0" applyFont="1" applyFill="1" applyBorder="1" applyAlignment="1"/>
    <xf numFmtId="0" fontId="15" fillId="3" borderId="4" xfId="0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left" wrapText="1"/>
    </xf>
    <xf numFmtId="2" fontId="15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wrapText="1"/>
    </xf>
    <xf numFmtId="0" fontId="19" fillId="0" borderId="0" xfId="0" applyFont="1" applyAlignment="1"/>
    <xf numFmtId="0" fontId="19" fillId="2" borderId="6" xfId="0" applyFont="1" applyFill="1" applyBorder="1" applyAlignment="1"/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7" fillId="2" borderId="6" xfId="0" applyFont="1" applyFill="1" applyBorder="1" applyAlignment="1"/>
    <xf numFmtId="0" fontId="17" fillId="2" borderId="6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49" fontId="17" fillId="0" borderId="0" xfId="0" applyNumberFormat="1" applyFont="1" applyAlignment="1">
      <alignment horizontal="left" wrapText="1"/>
    </xf>
    <xf numFmtId="0" fontId="18" fillId="0" borderId="0" xfId="0" applyFont="1" applyAlignme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" fillId="0" borderId="0" xfId="0" applyFont="1" applyAlignment="1"/>
    <xf numFmtId="49" fontId="1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9" fontId="4" fillId="0" borderId="9" xfId="0" applyNumberFormat="1" applyFont="1" applyBorder="1" applyAlignment="1">
      <alignment horizontal="left" vertical="center"/>
    </xf>
    <xf numFmtId="0" fontId="3" fillId="3" borderId="5" xfId="0" applyFont="1" applyFill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2"/>
  <sheetViews>
    <sheetView tabSelected="1" workbookViewId="0">
      <selection activeCell="B3" sqref="B3:Q11"/>
    </sheetView>
  </sheetViews>
  <sheetFormatPr defaultColWidth="14.42578125" defaultRowHeight="15" customHeight="1" x14ac:dyDescent="0.25"/>
  <cols>
    <col min="1" max="1" width="1.7109375" customWidth="1"/>
    <col min="2" max="2" width="5.28515625" customWidth="1"/>
    <col min="3" max="3" width="30.85546875" customWidth="1"/>
    <col min="4" max="4" width="6.140625" customWidth="1"/>
    <col min="5" max="5" width="12" hidden="1" customWidth="1"/>
    <col min="6" max="6" width="10" hidden="1" customWidth="1"/>
    <col min="7" max="7" width="9.7109375" hidden="1" customWidth="1"/>
    <col min="8" max="8" width="6.42578125" customWidth="1"/>
    <col min="9" max="9" width="7.85546875" customWidth="1"/>
    <col min="10" max="10" width="10" customWidth="1"/>
    <col min="11" max="11" width="8.7109375" customWidth="1"/>
    <col min="12" max="12" width="9.7109375" customWidth="1"/>
    <col min="13" max="13" width="7.7109375" customWidth="1"/>
    <col min="14" max="14" width="9.42578125" customWidth="1"/>
    <col min="15" max="15" width="14.42578125" customWidth="1"/>
    <col min="16" max="16" width="16" customWidth="1"/>
    <col min="17" max="17" width="22.85546875" customWidth="1"/>
    <col min="18" max="18" width="15.140625" hidden="1" customWidth="1"/>
    <col min="19" max="23" width="9" customWidth="1"/>
    <col min="24" max="24" width="8" customWidth="1"/>
  </cols>
  <sheetData>
    <row r="1" spans="1:24" s="50" customFormat="1" ht="19.5" customHeight="1" x14ac:dyDescent="0.25">
      <c r="D1" s="66" t="s">
        <v>55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4" ht="32.25" customHeight="1" x14ac:dyDescent="0.2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24" ht="94.15" customHeight="1" x14ac:dyDescent="0.25">
      <c r="A3" s="1"/>
      <c r="B3" s="39" t="s">
        <v>1</v>
      </c>
      <c r="C3" s="38" t="s">
        <v>2</v>
      </c>
      <c r="D3" s="2" t="s">
        <v>54</v>
      </c>
      <c r="E3" s="3" t="s">
        <v>3</v>
      </c>
      <c r="F3" s="4" t="s">
        <v>4</v>
      </c>
      <c r="G3" s="5" t="s">
        <v>5</v>
      </c>
      <c r="H3" s="2" t="s">
        <v>6</v>
      </c>
      <c r="I3" s="6" t="s">
        <v>7</v>
      </c>
      <c r="J3" s="7" t="s">
        <v>8</v>
      </c>
      <c r="K3" s="6" t="s">
        <v>9</v>
      </c>
      <c r="L3" s="7" t="s">
        <v>8</v>
      </c>
      <c r="M3" s="7" t="s">
        <v>10</v>
      </c>
      <c r="N3" s="7" t="s">
        <v>8</v>
      </c>
      <c r="O3" s="8" t="s">
        <v>11</v>
      </c>
      <c r="P3" s="7" t="s">
        <v>12</v>
      </c>
      <c r="Q3" s="9" t="s">
        <v>13</v>
      </c>
      <c r="R3" s="1"/>
      <c r="S3" s="1"/>
      <c r="T3" s="1"/>
      <c r="U3" s="1"/>
      <c r="V3" s="1"/>
      <c r="W3" s="1"/>
      <c r="X3" s="1"/>
    </row>
    <row r="4" spans="1:24" x14ac:dyDescent="0.25">
      <c r="A4" s="1"/>
      <c r="B4" s="61" t="s">
        <v>14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1"/>
      <c r="S4" s="1"/>
      <c r="T4" s="1"/>
      <c r="U4" s="1"/>
      <c r="V4" s="1"/>
      <c r="W4" s="1"/>
      <c r="X4" s="1"/>
    </row>
    <row r="5" spans="1:24" ht="88.15" customHeight="1" x14ac:dyDescent="0.25">
      <c r="A5" s="1"/>
      <c r="B5" s="10" t="s">
        <v>15</v>
      </c>
      <c r="C5" s="36" t="s">
        <v>51</v>
      </c>
      <c r="D5" s="10" t="s">
        <v>16</v>
      </c>
      <c r="E5" s="11"/>
      <c r="F5" s="11"/>
      <c r="G5" s="12">
        <v>6</v>
      </c>
      <c r="H5" s="13">
        <f t="shared" ref="H5:H11" si="0">SUM(E5:G5)</f>
        <v>6</v>
      </c>
      <c r="I5" s="14">
        <v>5095</v>
      </c>
      <c r="J5" s="15">
        <f t="shared" ref="J5:J11" si="1">I5*H5</f>
        <v>30570</v>
      </c>
      <c r="K5" s="16">
        <v>5640.5</v>
      </c>
      <c r="L5" s="15">
        <f t="shared" ref="L5:L11" si="2">K5*H5</f>
        <v>33843</v>
      </c>
      <c r="M5" s="17">
        <f t="shared" ref="M5:M11" si="3">(K5+I5)/2</f>
        <v>5367.75</v>
      </c>
      <c r="N5" s="18">
        <f t="shared" ref="N5:N11" si="4">M5*H5</f>
        <v>32206.5</v>
      </c>
      <c r="O5" s="19" t="s">
        <v>53</v>
      </c>
      <c r="P5" s="32" t="s">
        <v>17</v>
      </c>
      <c r="Q5" s="36" t="s">
        <v>48</v>
      </c>
      <c r="R5" s="1"/>
      <c r="S5" s="1"/>
      <c r="T5" s="1"/>
      <c r="U5" s="1"/>
      <c r="V5" s="1"/>
      <c r="W5" s="1"/>
      <c r="X5" s="1"/>
    </row>
    <row r="6" spans="1:24" ht="54" customHeight="1" x14ac:dyDescent="0.25">
      <c r="A6" s="1"/>
      <c r="B6" s="10" t="s">
        <v>18</v>
      </c>
      <c r="C6" s="36" t="s">
        <v>52</v>
      </c>
      <c r="D6" s="10" t="s">
        <v>16</v>
      </c>
      <c r="E6" s="11"/>
      <c r="F6" s="11"/>
      <c r="G6" s="12">
        <v>5</v>
      </c>
      <c r="H6" s="13">
        <f t="shared" si="0"/>
        <v>5</v>
      </c>
      <c r="I6" s="14">
        <v>6847</v>
      </c>
      <c r="J6" s="15">
        <f t="shared" si="1"/>
        <v>34235</v>
      </c>
      <c r="K6" s="16">
        <v>7531.7</v>
      </c>
      <c r="L6" s="15">
        <f t="shared" si="2"/>
        <v>37658.5</v>
      </c>
      <c r="M6" s="17">
        <f t="shared" si="3"/>
        <v>7189.35</v>
      </c>
      <c r="N6" s="18">
        <f t="shared" si="4"/>
        <v>35946.75</v>
      </c>
      <c r="O6" s="19" t="s">
        <v>53</v>
      </c>
      <c r="P6" s="33" t="s">
        <v>49</v>
      </c>
      <c r="Q6" s="36" t="s">
        <v>48</v>
      </c>
      <c r="R6" s="1"/>
      <c r="S6" s="1"/>
      <c r="T6" s="1"/>
      <c r="U6" s="1"/>
      <c r="V6" s="1"/>
      <c r="W6" s="1"/>
      <c r="X6" s="1"/>
    </row>
    <row r="7" spans="1:24" ht="81" customHeight="1" x14ac:dyDescent="0.25">
      <c r="A7" s="1"/>
      <c r="B7" s="20" t="s">
        <v>19</v>
      </c>
      <c r="C7" s="36" t="s">
        <v>50</v>
      </c>
      <c r="D7" s="10" t="s">
        <v>16</v>
      </c>
      <c r="E7" s="12">
        <v>3</v>
      </c>
      <c r="F7" s="12">
        <v>12</v>
      </c>
      <c r="G7" s="11"/>
      <c r="H7" s="13">
        <f t="shared" si="0"/>
        <v>15</v>
      </c>
      <c r="I7" s="14">
        <v>5026</v>
      </c>
      <c r="J7" s="15">
        <f t="shared" si="1"/>
        <v>75390</v>
      </c>
      <c r="K7" s="16">
        <v>5528.6</v>
      </c>
      <c r="L7" s="15">
        <f t="shared" si="2"/>
        <v>82929</v>
      </c>
      <c r="M7" s="17">
        <f t="shared" si="3"/>
        <v>5277.3</v>
      </c>
      <c r="N7" s="18">
        <f t="shared" si="4"/>
        <v>79159.5</v>
      </c>
      <c r="O7" s="19" t="s">
        <v>53</v>
      </c>
      <c r="P7" s="32" t="s">
        <v>17</v>
      </c>
      <c r="Q7" s="36" t="s">
        <v>48</v>
      </c>
      <c r="R7" s="62"/>
      <c r="S7" s="1"/>
      <c r="T7" s="1"/>
      <c r="U7" s="1"/>
      <c r="V7" s="1"/>
      <c r="W7" s="1"/>
      <c r="X7" s="1"/>
    </row>
    <row r="8" spans="1:24" ht="67.150000000000006" customHeight="1" x14ac:dyDescent="0.25">
      <c r="A8" s="1"/>
      <c r="B8" s="20" t="s">
        <v>20</v>
      </c>
      <c r="C8" s="36" t="s">
        <v>21</v>
      </c>
      <c r="D8" s="10" t="s">
        <v>16</v>
      </c>
      <c r="E8" s="12"/>
      <c r="F8" s="12">
        <v>10</v>
      </c>
      <c r="G8" s="12"/>
      <c r="H8" s="13">
        <f t="shared" si="0"/>
        <v>10</v>
      </c>
      <c r="I8" s="14">
        <v>6819</v>
      </c>
      <c r="J8" s="15">
        <f t="shared" si="1"/>
        <v>68190</v>
      </c>
      <c r="K8" s="16">
        <v>7500.9</v>
      </c>
      <c r="L8" s="15">
        <f t="shared" si="2"/>
        <v>75009</v>
      </c>
      <c r="M8" s="17">
        <f t="shared" si="3"/>
        <v>7159.95</v>
      </c>
      <c r="N8" s="18">
        <f t="shared" si="4"/>
        <v>71599.5</v>
      </c>
      <c r="O8" s="19" t="s">
        <v>53</v>
      </c>
      <c r="P8" s="33" t="s">
        <v>49</v>
      </c>
      <c r="Q8" s="36" t="s">
        <v>48</v>
      </c>
      <c r="R8" s="63"/>
      <c r="S8" s="1"/>
      <c r="T8" s="1"/>
      <c r="U8" s="1"/>
      <c r="V8" s="1"/>
      <c r="W8" s="1"/>
      <c r="X8" s="1"/>
    </row>
    <row r="9" spans="1:24" ht="61.15" customHeight="1" x14ac:dyDescent="0.25">
      <c r="A9" s="1"/>
      <c r="B9" s="20" t="s">
        <v>22</v>
      </c>
      <c r="C9" s="36" t="s">
        <v>23</v>
      </c>
      <c r="D9" s="10" t="s">
        <v>16</v>
      </c>
      <c r="E9" s="11"/>
      <c r="F9" s="12">
        <v>1</v>
      </c>
      <c r="G9" s="12">
        <v>5</v>
      </c>
      <c r="H9" s="13">
        <f t="shared" si="0"/>
        <v>6</v>
      </c>
      <c r="I9" s="14">
        <v>7531</v>
      </c>
      <c r="J9" s="15">
        <f t="shared" si="1"/>
        <v>45186</v>
      </c>
      <c r="K9" s="16">
        <v>8284</v>
      </c>
      <c r="L9" s="15">
        <f t="shared" si="2"/>
        <v>49704</v>
      </c>
      <c r="M9" s="17">
        <f t="shared" si="3"/>
        <v>7907.5</v>
      </c>
      <c r="N9" s="18">
        <f t="shared" si="4"/>
        <v>47445</v>
      </c>
      <c r="O9" s="19" t="s">
        <v>53</v>
      </c>
      <c r="P9" s="34" t="s">
        <v>24</v>
      </c>
      <c r="Q9" s="36" t="s">
        <v>48</v>
      </c>
      <c r="R9" s="63"/>
      <c r="S9" s="1"/>
      <c r="T9" s="1"/>
      <c r="U9" s="1"/>
      <c r="V9" s="1"/>
      <c r="W9" s="1"/>
      <c r="X9" s="1"/>
    </row>
    <row r="10" spans="1:24" ht="76.150000000000006" customHeight="1" x14ac:dyDescent="0.25">
      <c r="A10" s="1"/>
      <c r="B10" s="20" t="s">
        <v>25</v>
      </c>
      <c r="C10" s="37" t="s">
        <v>26</v>
      </c>
      <c r="D10" s="10" t="s">
        <v>16</v>
      </c>
      <c r="E10" s="11"/>
      <c r="F10" s="12">
        <v>1</v>
      </c>
      <c r="G10" s="12"/>
      <c r="H10" s="13">
        <f t="shared" si="0"/>
        <v>1</v>
      </c>
      <c r="I10" s="14">
        <v>7922</v>
      </c>
      <c r="J10" s="15">
        <f t="shared" si="1"/>
        <v>7922</v>
      </c>
      <c r="K10" s="16">
        <v>8714.2000000000007</v>
      </c>
      <c r="L10" s="15">
        <f t="shared" si="2"/>
        <v>8714.2000000000007</v>
      </c>
      <c r="M10" s="17">
        <f t="shared" si="3"/>
        <v>8318.1</v>
      </c>
      <c r="N10" s="18">
        <f t="shared" si="4"/>
        <v>8318.1</v>
      </c>
      <c r="O10" s="19" t="s">
        <v>53</v>
      </c>
      <c r="P10" s="32" t="s">
        <v>27</v>
      </c>
      <c r="Q10" s="36" t="s">
        <v>48</v>
      </c>
      <c r="R10" s="63"/>
      <c r="S10" s="1"/>
      <c r="T10" s="1"/>
      <c r="U10" s="1"/>
      <c r="V10" s="1"/>
      <c r="W10" s="1"/>
      <c r="X10" s="1"/>
    </row>
    <row r="11" spans="1:24" ht="66.599999999999994" customHeight="1" x14ac:dyDescent="0.25">
      <c r="A11" s="1"/>
      <c r="B11" s="20" t="s">
        <v>28</v>
      </c>
      <c r="C11" s="36" t="s">
        <v>29</v>
      </c>
      <c r="D11" s="10" t="s">
        <v>16</v>
      </c>
      <c r="E11" s="12">
        <v>3</v>
      </c>
      <c r="F11" s="12">
        <v>10</v>
      </c>
      <c r="G11" s="12">
        <v>6</v>
      </c>
      <c r="H11" s="13">
        <f t="shared" si="0"/>
        <v>19</v>
      </c>
      <c r="I11" s="16">
        <v>2564</v>
      </c>
      <c r="J11" s="15">
        <f t="shared" si="1"/>
        <v>48716</v>
      </c>
      <c r="K11" s="16">
        <v>2820.4</v>
      </c>
      <c r="L11" s="15">
        <f t="shared" si="2"/>
        <v>53587.6</v>
      </c>
      <c r="M11" s="17">
        <f t="shared" si="3"/>
        <v>2692.2</v>
      </c>
      <c r="N11" s="18">
        <f t="shared" si="4"/>
        <v>51151.799999999996</v>
      </c>
      <c r="O11" s="19" t="s">
        <v>53</v>
      </c>
      <c r="P11" s="35" t="s">
        <v>30</v>
      </c>
      <c r="Q11" s="36" t="s">
        <v>48</v>
      </c>
      <c r="R11" s="63"/>
      <c r="S11" s="1"/>
      <c r="T11" s="1"/>
      <c r="U11" s="1"/>
      <c r="V11" s="1"/>
      <c r="W11" s="1"/>
      <c r="X11" s="1"/>
    </row>
    <row r="12" spans="1:24" ht="18.75" customHeight="1" x14ac:dyDescent="0.25">
      <c r="B12" s="65" t="s">
        <v>31</v>
      </c>
      <c r="C12" s="59"/>
      <c r="D12" s="59"/>
      <c r="E12" s="59"/>
      <c r="F12" s="59"/>
      <c r="G12" s="59"/>
      <c r="H12" s="59"/>
      <c r="I12" s="60"/>
      <c r="J12" s="17">
        <f>SUM(J5:J11)</f>
        <v>310209</v>
      </c>
      <c r="K12" s="21"/>
      <c r="L12" s="17">
        <f>SUM(L5:L11)</f>
        <v>341445.3</v>
      </c>
      <c r="M12" s="22"/>
      <c r="N12" s="17">
        <f>SUM(N5:N11)</f>
        <v>325827.14999999997</v>
      </c>
      <c r="O12" s="17"/>
      <c r="P12" s="17"/>
      <c r="Q12" s="23"/>
      <c r="R12" s="64"/>
    </row>
    <row r="13" spans="1:24" ht="27.75" customHeight="1" x14ac:dyDescent="0.25">
      <c r="C13" s="53" t="s">
        <v>32</v>
      </c>
      <c r="D13" s="54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1"/>
      <c r="S13" s="24"/>
      <c r="T13" s="25"/>
      <c r="U13" s="26"/>
      <c r="V13" s="25"/>
      <c r="W13" s="25"/>
    </row>
    <row r="14" spans="1:24" ht="40.15" customHeight="1" x14ac:dyDescent="0.25">
      <c r="C14" s="53" t="s">
        <v>33</v>
      </c>
      <c r="D14" s="54"/>
      <c r="E14" s="54"/>
      <c r="F14" s="54"/>
      <c r="G14" s="54"/>
      <c r="H14" s="54"/>
      <c r="I14" s="54"/>
      <c r="J14" s="54"/>
      <c r="K14" s="54"/>
      <c r="L14" s="41"/>
      <c r="M14" s="41"/>
      <c r="N14" s="41"/>
      <c r="O14" s="41"/>
      <c r="P14" s="41"/>
      <c r="Q14" s="43" t="s">
        <v>34</v>
      </c>
      <c r="R14" s="44"/>
      <c r="S14" s="24"/>
      <c r="T14" s="25"/>
      <c r="U14" s="26"/>
      <c r="V14" s="27"/>
      <c r="W14" s="27"/>
    </row>
    <row r="15" spans="1:24" ht="30.6" customHeight="1" x14ac:dyDescent="0.25">
      <c r="C15" s="53" t="s">
        <v>35</v>
      </c>
      <c r="D15" s="54"/>
      <c r="E15" s="40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56"/>
      <c r="R15" s="54"/>
      <c r="S15" s="24"/>
      <c r="T15" s="25"/>
      <c r="U15" s="51"/>
      <c r="V15" s="52"/>
      <c r="W15" s="52"/>
    </row>
    <row r="16" spans="1:24" ht="54" customHeight="1" x14ac:dyDescent="0.25">
      <c r="C16" s="53" t="s">
        <v>36</v>
      </c>
      <c r="D16" s="54"/>
      <c r="E16" s="54"/>
      <c r="F16" s="54"/>
      <c r="G16" s="54"/>
      <c r="H16" s="54"/>
      <c r="I16" s="54"/>
      <c r="J16" s="54"/>
      <c r="K16" s="54"/>
      <c r="L16" s="41"/>
      <c r="M16" s="41"/>
      <c r="N16" s="41"/>
      <c r="O16" s="41"/>
      <c r="P16" s="41"/>
      <c r="Q16" s="45" t="s">
        <v>37</v>
      </c>
      <c r="R16" s="43"/>
      <c r="S16" s="24"/>
      <c r="T16" s="25"/>
      <c r="U16" s="28"/>
      <c r="V16" s="26"/>
      <c r="W16" s="26"/>
    </row>
    <row r="17" spans="3:23" ht="44.45" customHeight="1" x14ac:dyDescent="0.25">
      <c r="C17" s="55" t="s">
        <v>38</v>
      </c>
      <c r="D17" s="54"/>
      <c r="E17" s="54"/>
      <c r="F17" s="54"/>
      <c r="G17" s="54"/>
      <c r="H17" s="54"/>
      <c r="I17" s="54"/>
      <c r="J17" s="54"/>
      <c r="K17" s="54"/>
      <c r="L17" s="41"/>
      <c r="M17" s="41"/>
      <c r="N17" s="41"/>
      <c r="O17" s="41"/>
      <c r="P17" s="41"/>
      <c r="Q17" s="46" t="s">
        <v>39</v>
      </c>
      <c r="R17" s="44"/>
      <c r="S17" s="24"/>
      <c r="T17" s="25"/>
      <c r="U17" s="29"/>
      <c r="V17" s="27"/>
      <c r="W17" s="27"/>
    </row>
    <row r="18" spans="3:23" ht="48.6" customHeight="1" x14ac:dyDescent="0.25">
      <c r="C18" s="43" t="s">
        <v>40</v>
      </c>
      <c r="D18" s="43"/>
      <c r="E18" s="43"/>
      <c r="F18" s="43"/>
      <c r="G18" s="43"/>
      <c r="H18" s="47"/>
      <c r="I18" s="47"/>
      <c r="J18" s="47"/>
      <c r="K18" s="47"/>
      <c r="L18" s="47"/>
      <c r="M18" s="41"/>
      <c r="N18" s="41"/>
      <c r="O18" s="41"/>
      <c r="P18" s="41"/>
      <c r="Q18" s="46" t="s">
        <v>41</v>
      </c>
      <c r="R18" s="44"/>
      <c r="S18" s="24"/>
      <c r="T18" s="25"/>
      <c r="U18" s="29"/>
      <c r="V18" s="27"/>
      <c r="W18" s="27"/>
    </row>
    <row r="19" spans="3:23" ht="55.9" customHeight="1" x14ac:dyDescent="0.25">
      <c r="C19" s="55" t="s">
        <v>42</v>
      </c>
      <c r="D19" s="54"/>
      <c r="E19" s="54"/>
      <c r="F19" s="54"/>
      <c r="G19" s="54"/>
      <c r="H19" s="54"/>
      <c r="I19" s="54"/>
      <c r="J19" s="54"/>
      <c r="K19" s="54"/>
      <c r="L19" s="54"/>
      <c r="M19" s="48"/>
      <c r="N19" s="48"/>
      <c r="O19" s="48"/>
      <c r="P19" s="48"/>
      <c r="Q19" s="46" t="s">
        <v>43</v>
      </c>
      <c r="R19" s="44"/>
      <c r="S19" s="30"/>
      <c r="T19" s="1"/>
      <c r="U19" s="29"/>
      <c r="V19" s="27"/>
      <c r="W19" s="27"/>
    </row>
    <row r="20" spans="3:23" ht="50.45" customHeight="1" x14ac:dyDescent="0.25">
      <c r="C20" s="55" t="s">
        <v>44</v>
      </c>
      <c r="D20" s="54"/>
      <c r="E20" s="54"/>
      <c r="F20" s="54"/>
      <c r="G20" s="54"/>
      <c r="H20" s="54"/>
      <c r="I20" s="54"/>
      <c r="J20" s="54"/>
      <c r="K20" s="54"/>
      <c r="L20" s="54"/>
      <c r="M20" s="48"/>
      <c r="N20" s="48"/>
      <c r="O20" s="48"/>
      <c r="P20" s="48"/>
      <c r="Q20" s="46" t="s">
        <v>45</v>
      </c>
      <c r="R20" s="44"/>
      <c r="S20" s="30"/>
      <c r="T20" s="1"/>
      <c r="U20" s="29"/>
      <c r="V20" s="27"/>
      <c r="W20" s="27"/>
    </row>
    <row r="21" spans="3:23" ht="50.45" customHeight="1" x14ac:dyDescent="0.25">
      <c r="C21" s="56" t="s">
        <v>46</v>
      </c>
      <c r="D21" s="54"/>
      <c r="E21" s="54"/>
      <c r="F21" s="54"/>
      <c r="G21" s="54"/>
      <c r="H21" s="54"/>
      <c r="I21" s="54"/>
      <c r="J21" s="54"/>
      <c r="K21" s="54"/>
      <c r="L21" s="54"/>
      <c r="M21" s="48"/>
      <c r="N21" s="48"/>
      <c r="O21" s="48"/>
      <c r="P21" s="48"/>
      <c r="Q21" s="46" t="s">
        <v>47</v>
      </c>
      <c r="R21" s="49"/>
      <c r="S21" s="30"/>
      <c r="T21" s="1"/>
      <c r="U21" s="29"/>
      <c r="V21" s="30"/>
      <c r="W21" s="30"/>
    </row>
    <row r="22" spans="3:23" ht="29.25" customHeight="1" x14ac:dyDescent="0.25">
      <c r="C22" s="57"/>
      <c r="D22" s="52"/>
      <c r="E22" s="27"/>
      <c r="F22" s="27"/>
      <c r="G22" s="27"/>
      <c r="H22" s="1"/>
      <c r="I22" s="1"/>
      <c r="J22" s="1"/>
      <c r="K22" s="1"/>
      <c r="L22" s="1"/>
      <c r="M22" s="1"/>
      <c r="N22" s="1"/>
      <c r="O22" s="1"/>
      <c r="P22" s="1"/>
      <c r="Q22" s="31"/>
      <c r="R22" s="1"/>
      <c r="S22" s="30"/>
      <c r="T22" s="1"/>
      <c r="U22" s="1"/>
      <c r="V22" s="1"/>
      <c r="W22" s="1"/>
    </row>
    <row r="23" spans="3:23" ht="15.75" customHeight="1" x14ac:dyDescent="0.25"/>
    <row r="24" spans="3:23" ht="15.75" customHeight="1" x14ac:dyDescent="0.25"/>
    <row r="25" spans="3:23" ht="15.75" customHeight="1" x14ac:dyDescent="0.25"/>
    <row r="26" spans="3:23" ht="15.75" customHeight="1" x14ac:dyDescent="0.25"/>
    <row r="27" spans="3:23" ht="15.75" customHeight="1" x14ac:dyDescent="0.25"/>
    <row r="28" spans="3:23" ht="15.75" customHeight="1" x14ac:dyDescent="0.25"/>
    <row r="29" spans="3:23" ht="15.75" customHeight="1" x14ac:dyDescent="0.25"/>
    <row r="30" spans="3:23" ht="15.75" customHeight="1" x14ac:dyDescent="0.25"/>
    <row r="31" spans="3:23" ht="15.75" customHeight="1" x14ac:dyDescent="0.25"/>
    <row r="32" spans="3:2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6">
    <mergeCell ref="D1:P1"/>
    <mergeCell ref="C21:L21"/>
    <mergeCell ref="C22:D22"/>
    <mergeCell ref="B2:Q2"/>
    <mergeCell ref="B4:Q4"/>
    <mergeCell ref="Q15:R15"/>
    <mergeCell ref="R7:R12"/>
    <mergeCell ref="B12:I12"/>
    <mergeCell ref="C13:D13"/>
    <mergeCell ref="C14:K14"/>
    <mergeCell ref="C15:D15"/>
    <mergeCell ref="U15:W15"/>
    <mergeCell ref="C16:K16"/>
    <mergeCell ref="C17:K17"/>
    <mergeCell ref="C19:L19"/>
    <mergeCell ref="C20:L20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6" width="9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6" width="9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2024-01-03T14:27:21Z</cp:lastPrinted>
  <dcterms:created xsi:type="dcterms:W3CDTF">2006-09-28T05:33:00Z</dcterms:created>
  <dcterms:modified xsi:type="dcterms:W3CDTF">2024-01-16T06:50:25Z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E3C95847BA544AADB4C0E00180961098</vt:lpwstr>
  </property>
  <property fmtid="{D5CDD505-2E9C-101B-9397-08002B2CF9AE}" pid="3" name="KSOProductBuildVer">
    <vt:lpwstr>1049-11.2.0.10466</vt:lpwstr>
  </property>
</Properties>
</file>