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tabRatio="956" activeTab="0"/>
  </bookViews>
  <sheets>
    <sheet name="Тендер 2023" sheetId="1" r:id="rId1"/>
  </sheets>
  <definedNames>
    <definedName name="_xlnm.Print_Area" localSheetId="0">'Тендер 2023'!$B$2:$W$27</definedName>
  </definedNames>
  <calcPr fullCalcOnLoad="1"/>
</workbook>
</file>

<file path=xl/sharedStrings.xml><?xml version="1.0" encoding="utf-8"?>
<sst xmlns="http://schemas.openxmlformats.org/spreadsheetml/2006/main" count="100" uniqueCount="71">
  <si>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</si>
  <si>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</si>
  <si>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</si>
  <si>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</si>
  <si>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</si>
  <si>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</si>
  <si>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</si>
  <si>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Ціна за 1 одиницю без ПДВ</t>
  </si>
  <si>
    <t>ПДВ за 1 одиницю</t>
  </si>
  <si>
    <t xml:space="preserve"> №з/п</t>
  </si>
  <si>
    <t>Назва реактиву, або еквівалент</t>
  </si>
  <si>
    <t>Од.вим.</t>
  </si>
  <si>
    <t>Загальна сума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</si>
  <si>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</si>
  <si>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</si>
  <si>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</si>
  <si>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</si>
  <si>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</si>
  <si>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Загальна вартість:</t>
  </si>
  <si>
    <t>шт</t>
  </si>
  <si>
    <t>НАЦІОНАЛЬНИЙ КЛАСИФІКАТОР УКРАЇНИ Класифікатор медичних виробів НК 024:2019</t>
  </si>
  <si>
    <t>Код ДК 021:2015 – 33696500-0 - Лабораторні реактиви</t>
  </si>
  <si>
    <t>С.С.Чернишук</t>
  </si>
  <si>
    <t>Т.П. Іванова</t>
  </si>
  <si>
    <t>Завідувач лабораторії медико-генетичного центру</t>
  </si>
  <si>
    <t>Н.В. Ольхович</t>
  </si>
  <si>
    <t xml:space="preserve">НАЦІОНАЛЬНИЙ КЛАСИФІКАТОР УКРАЇНИ
Єдиний закупівельний словник  ДК 021:2015  </t>
  </si>
  <si>
    <t>Набір для екстракції нуклеїнових кислот для ізоляції та очищення РНК/ДНК</t>
  </si>
  <si>
    <t>Набір реагентів для екстракції нуклейнових кислот  ізоляції та очищення ДНК</t>
  </si>
  <si>
    <t>Голова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з медичних питань НДСЛ "ОХМАТДИТ" МОЗ України</t>
  </si>
  <si>
    <t>Члени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НДСЛ "ОХМАТДИТ" МОЗ України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</si>
  <si>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</si>
  <si>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</si>
  <si>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</si>
  <si>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</si>
  <si>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Українського Референс-центру з клінічної лабораторної діагностики та метрологі</t>
  </si>
  <si>
    <t>В.Г. Яновська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</si>
  <si>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</si>
  <si>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</si>
  <si>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4</t>
  </si>
  <si>
    <t>5</t>
  </si>
  <si>
    <t>6</t>
  </si>
  <si>
    <t>8</t>
  </si>
  <si>
    <t>9</t>
  </si>
  <si>
    <t>10</t>
  </si>
  <si>
    <t>7</t>
  </si>
  <si>
    <t>1</t>
  </si>
  <si>
    <t>2</t>
  </si>
  <si>
    <t>3</t>
  </si>
  <si>
    <t>Медико-технічне завдання на реагенти для Українського Референс-центру з клінічної лабораторної діагностики та метрології в 2024 році</t>
  </si>
  <si>
    <t>48219 ВІЛ-1/Вірус гепатиту C/Вірус гепатиту В нуклеїнова кислота IVD, реагент</t>
  </si>
  <si>
    <t xml:space="preserve">
48428 Вірус гепатиту G, нуклеїнова кислота IVD (діагностика in vitro ), набір, аналіз нуклеїнових кислот
</t>
  </si>
  <si>
    <t>49653 Вірус Epstein-Barr (EBV) нуклеїнова кислота IVD, набір, аналіз нуклеїнових кислот;  49711 Cytomegalovirus (CMV) нуклеїнова  кислота IVD, реагент; 49743 Вірус людського герпесу 6 (HHV6) нуклеїнова кислота IVD, набір, аналіз нуклеїнових кислот</t>
  </si>
  <si>
    <t>49711 Cytomegalovirus (CMV) нуклеїнова  кислота IVD, реагент</t>
  </si>
  <si>
    <t xml:space="preserve">49840 Вірус JC (JCV), нуклеїнова кислота IVD (діагностикаin vitro), набір, аналізнуклеїнових кислот; 49849 Вірус BK (BKV), нуклеїнова кислота IVD (діагностика in vitro ), набір, аналіз нуклеїнових кислот
</t>
  </si>
  <si>
    <t>52521 Екстракція/ізоляція нуклеїнових  кислот, набір І\/0</t>
  </si>
  <si>
    <t>Декларація про відповідність №1-SACACE-2 від 31 січня 2023 р.</t>
  </si>
  <si>
    <t>Декларація про відповідність №1-SACACE-1 від 28 липня 2022 р.</t>
  </si>
  <si>
    <t>Декларація про відповідність №SACACE-1 від 28 липня 2022 р.</t>
  </si>
  <si>
    <t>Декларація про відповідність №1-SACACE-3 від 31 січня 2023 р.</t>
  </si>
  <si>
    <t xml:space="preserve">Лист пояснення № 31/01/23 від 31.01.2023 р. </t>
  </si>
  <si>
    <t>Набір реагентів для якісної діагностики гепатиту В методом ПЛР в реальному часі  (100 тестів)</t>
  </si>
  <si>
    <t>Набір реагентів для кількісної діагностики гепатиту В методом ПЛР у реальному часі (100 тестів)</t>
  </si>
  <si>
    <t>Набір реагентів для якісної діагностики гепатиту С методом ПЛР у реальному часі (100 тестів)</t>
  </si>
  <si>
    <t>Набір реагентів для кількісної діагностики гепатиту С методом ПЛР у реальному часі (100 тестів)</t>
  </si>
  <si>
    <t>Набір реагентів для діагностики вірусу гепатиту G (HGV) (50 тестів) методом ПЛР в реальному часі</t>
  </si>
  <si>
    <t>Набір реагентів для кількісної діагностики вірусів JС/BK,  методом ПЛР у реальному часі (100 тестів)</t>
  </si>
  <si>
    <t>Набір реагентів для кількісної діагностики             ДНК CMV/EBV/HHV6, методом ПЛР в режимі реального часу (100 тестів)</t>
  </si>
  <si>
    <t>Набір реагентів для якісної діагностики цитомегаловірусу, методом ПЛР у реальному часі (100 тестів)</t>
  </si>
  <si>
    <t>ОБГРУНТУВАННЯ</t>
  </si>
  <si>
    <t>Лот 2- Реагенти для якісної діагностики гепатиту В,С,G, вірусів методом ПЛР в реальному часі: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</si>
</sst>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#,##0.00\ &quot;грн.&quot;"/>
    <numFmt numFmtId="207" formatCode="#,##0.0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0000000000"/>
    <numFmt numFmtId="213" formatCode="_-* #,##0.00_₴_-;\-* #,##0.00_₴_-;_-* \-??_₴_-;_-@_-"/>
    <numFmt numFmtId="214" formatCode="#,##0.0&quot;р.&quot;"/>
    <numFmt numFmtId="215" formatCode="mmm/yyyy"/>
    <numFmt numFmtId="216" formatCode="0.000"/>
    <numFmt numFmtId="217" formatCode="0.0000"/>
    <numFmt numFmtId="218" formatCode="#,###.00"/>
    <numFmt numFmtId="219" formatCode="#,###.0"/>
    <numFmt numFmtId="220" formatCode="#,##0.00\ &quot;₴&quot;"/>
    <numFmt numFmtId="221" formatCode="[$-422]d\ mmmm\ yyyy&quot; р.&quot;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b/>
      <u val="single"/>
      <sz val="12"/>
      <name val="Times New Roman"/>
      <family val="1"/>
    </font>
    <font>
      <u val="single"/>
      <sz val="10"/>
      <color indexed="20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u val="single"/>
      <sz val="10"/>
      <color theme="1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"/>
      <name val="Arial"/>
      <family val="2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0" fillId="0" borderId="0">
      <alignment/>
      <protection/>
    </xf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top" wrapText="1"/>
    </xf>
    <xf numFmtId="0" fontId="58" fillId="0" borderId="0" xfId="0" applyFont="1" applyAlignment="1">
      <alignment/>
    </xf>
    <xf numFmtId="0" fontId="20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0" fontId="59" fillId="24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2" fontId="60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2" fontId="30" fillId="24" borderId="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32" fillId="24" borderId="10" xfId="0" applyFont="1" applyFill="1" applyBorder="1" applyAlignment="1">
      <alignment horizontal="left" vertical="center" wrapText="1"/>
    </xf>
    <xf numFmtId="0" fontId="32" fillId="0" borderId="10" xfId="55" applyFont="1" applyFill="1" applyBorder="1" applyAlignment="1">
      <alignment horizontal="center" vertical="center" wrapText="1"/>
      <protection/>
    </xf>
    <xf numFmtId="1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0" fontId="35" fillId="24" borderId="0" xfId="55" applyFont="1" applyFill="1">
      <alignment/>
      <protection/>
    </xf>
    <xf numFmtId="0" fontId="34" fillId="24" borderId="0" xfId="0" applyFont="1" applyFill="1" applyAlignment="1">
      <alignment/>
    </xf>
    <xf numFmtId="0" fontId="35" fillId="25" borderId="0" xfId="55" applyFont="1" applyFill="1">
      <alignment/>
      <protection/>
    </xf>
    <xf numFmtId="0" fontId="34" fillId="24" borderId="0" xfId="0" applyFont="1" applyFill="1" applyAlignment="1">
      <alignment wrapText="1"/>
    </xf>
    <xf numFmtId="0" fontId="36" fillId="24" borderId="0" xfId="0" applyFont="1" applyFill="1" applyAlignment="1">
      <alignment wrapText="1"/>
    </xf>
    <xf numFmtId="0" fontId="35" fillId="24" borderId="0" xfId="55" applyFont="1" applyFill="1" applyAlignment="1">
      <alignment wrapText="1"/>
      <protection/>
    </xf>
    <xf numFmtId="2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2" fontId="38" fillId="24" borderId="10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wrapText="1"/>
    </xf>
    <xf numFmtId="2" fontId="32" fillId="0" borderId="0" xfId="0" applyNumberFormat="1" applyFont="1" applyFill="1" applyBorder="1" applyAlignment="1">
      <alignment horizontal="left" vertical="center" wrapText="1"/>
    </xf>
    <xf numFmtId="4" fontId="32" fillId="24" borderId="10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Border="1" applyAlignment="1">
      <alignment horizontal="left" vertical="center" wrapText="1"/>
    </xf>
    <xf numFmtId="0" fontId="41" fillId="0" borderId="0" xfId="33" applyFont="1" applyBorder="1" applyAlignment="1">
      <alignment vertical="center" wrapText="1"/>
      <protection/>
    </xf>
    <xf numFmtId="0" fontId="19" fillId="24" borderId="0" xfId="0" applyFont="1" applyFill="1" applyAlignment="1">
      <alignment vertical="center" wrapText="1"/>
    </xf>
    <xf numFmtId="0" fontId="19" fillId="24" borderId="0" xfId="0" applyFont="1" applyFill="1" applyBorder="1" applyAlignment="1">
      <alignment vertical="center" wrapText="1"/>
    </xf>
    <xf numFmtId="2" fontId="32" fillId="24" borderId="10" xfId="0" applyNumberFormat="1" applyFont="1" applyFill="1" applyBorder="1" applyAlignment="1">
      <alignment horizontal="left" vertical="center" wrapText="1"/>
    </xf>
    <xf numFmtId="4" fontId="32" fillId="0" borderId="10" xfId="0" applyNumberFormat="1" applyFont="1" applyFill="1" applyBorder="1" applyAlignment="1">
      <alignment horizontal="center" vertical="center"/>
    </xf>
    <xf numFmtId="49" fontId="32" fillId="24" borderId="10" xfId="0" applyNumberFormat="1" applyFont="1" applyFill="1" applyBorder="1" applyAlignment="1">
      <alignment horizontal="left" vertical="center" wrapText="1"/>
    </xf>
    <xf numFmtId="4" fontId="20" fillId="0" borderId="0" xfId="0" applyNumberFormat="1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1" fontId="32" fillId="24" borderId="10" xfId="0" applyNumberFormat="1" applyFont="1" applyFill="1" applyBorder="1" applyAlignment="1">
      <alignment horizontal="center" vertical="center" wrapText="1"/>
    </xf>
    <xf numFmtId="1" fontId="61" fillId="24" borderId="10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/>
    </xf>
    <xf numFmtId="0" fontId="0" fillId="0" borderId="12" xfId="33" applyFont="1" applyBorder="1">
      <alignment/>
      <protection/>
    </xf>
    <xf numFmtId="0" fontId="20" fillId="0" borderId="12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vertical="center"/>
    </xf>
    <xf numFmtId="0" fontId="0" fillId="0" borderId="13" xfId="33" applyFont="1" applyBorder="1">
      <alignment/>
      <protection/>
    </xf>
    <xf numFmtId="0" fontId="20" fillId="0" borderId="13" xfId="0" applyFont="1" applyFill="1" applyBorder="1" applyAlignment="1">
      <alignment/>
    </xf>
    <xf numFmtId="0" fontId="21" fillId="0" borderId="13" xfId="0" applyFont="1" applyBorder="1" applyAlignment="1">
      <alignment/>
    </xf>
    <xf numFmtId="0" fontId="19" fillId="24" borderId="13" xfId="0" applyFont="1" applyFill="1" applyBorder="1" applyAlignment="1">
      <alignment horizontal="left" vertical="center"/>
    </xf>
    <xf numFmtId="0" fontId="42" fillId="0" borderId="13" xfId="33" applyFont="1" applyBorder="1">
      <alignment/>
      <protection/>
    </xf>
    <xf numFmtId="0" fontId="0" fillId="0" borderId="13" xfId="33" applyFont="1" applyBorder="1" applyAlignment="1">
      <alignment/>
      <protection/>
    </xf>
    <xf numFmtId="0" fontId="0" fillId="24" borderId="13" xfId="33" applyFont="1" applyFill="1" applyBorder="1">
      <alignment/>
      <protection/>
    </xf>
    <xf numFmtId="0" fontId="20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43" fillId="0" borderId="13" xfId="33" applyFont="1" applyBorder="1">
      <alignment/>
      <protection/>
    </xf>
    <xf numFmtId="0" fontId="44" fillId="0" borderId="13" xfId="33" applyFont="1" applyBorder="1" applyAlignment="1">
      <alignment/>
      <protection/>
    </xf>
    <xf numFmtId="0" fontId="44" fillId="0" borderId="13" xfId="33" applyFont="1" applyBorder="1">
      <alignment/>
      <protection/>
    </xf>
    <xf numFmtId="0" fontId="44" fillId="24" borderId="13" xfId="33" applyFont="1" applyFill="1" applyBorder="1">
      <alignment/>
      <protection/>
    </xf>
    <xf numFmtId="0" fontId="45" fillId="0" borderId="13" xfId="0" applyFont="1" applyFill="1" applyBorder="1" applyAlignment="1">
      <alignment/>
    </xf>
    <xf numFmtId="0" fontId="45" fillId="0" borderId="13" xfId="0" applyFont="1" applyBorder="1" applyAlignment="1">
      <alignment/>
    </xf>
    <xf numFmtId="0" fontId="62" fillId="0" borderId="13" xfId="0" applyFont="1" applyBorder="1" applyAlignment="1">
      <alignment/>
    </xf>
    <xf numFmtId="0" fontId="46" fillId="24" borderId="13" xfId="0" applyFont="1" applyFill="1" applyBorder="1" applyAlignment="1">
      <alignment horizontal="left" vertical="center"/>
    </xf>
    <xf numFmtId="0" fontId="19" fillId="0" borderId="12" xfId="56" applyFont="1" applyBorder="1" applyAlignment="1">
      <alignment vertical="center"/>
      <protection/>
    </xf>
    <xf numFmtId="0" fontId="19" fillId="0" borderId="13" xfId="33" applyFont="1" applyBorder="1" applyAlignment="1">
      <alignment vertical="center"/>
      <protection/>
    </xf>
    <xf numFmtId="0" fontId="63" fillId="0" borderId="13" xfId="56" applyFont="1" applyBorder="1" applyAlignment="1">
      <alignment vertical="center"/>
      <protection/>
    </xf>
    <xf numFmtId="0" fontId="19" fillId="0" borderId="13" xfId="56" applyFont="1" applyBorder="1" applyAlignment="1">
      <alignment vertical="center"/>
      <protection/>
    </xf>
    <xf numFmtId="0" fontId="20" fillId="0" borderId="12" xfId="0" applyFont="1" applyBorder="1" applyAlignment="1">
      <alignment/>
    </xf>
    <xf numFmtId="0" fontId="19" fillId="24" borderId="12" xfId="0" applyFont="1" applyFill="1" applyBorder="1" applyAlignment="1">
      <alignment horizontal="left" vertical="center"/>
    </xf>
    <xf numFmtId="0" fontId="46" fillId="24" borderId="12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/>
    </xf>
    <xf numFmtId="0" fontId="34" fillId="24" borderId="0" xfId="0" applyFont="1" applyFill="1" applyAlignment="1">
      <alignment horizontal="left" vertical="center" wrapText="1"/>
    </xf>
    <xf numFmtId="0" fontId="34" fillId="24" borderId="0" xfId="0" applyFont="1" applyFill="1" applyAlignment="1">
      <alignment wrapText="1"/>
    </xf>
    <xf numFmtId="49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center"/>
    </xf>
    <xf numFmtId="2" fontId="30" fillId="0" borderId="0" xfId="0" applyNumberFormat="1" applyFont="1" applyFill="1" applyBorder="1" applyAlignment="1">
      <alignment horizontal="left" vertical="center"/>
    </xf>
    <xf numFmtId="0" fontId="19" fillId="24" borderId="0" xfId="0" applyFont="1" applyFill="1" applyAlignment="1">
      <alignment horizontal="left" wrapText="1"/>
    </xf>
    <xf numFmtId="0" fontId="41" fillId="0" borderId="13" xfId="33" applyFont="1" applyBorder="1" applyAlignment="1">
      <alignment horizontal="left" vertical="center" wrapText="1"/>
      <protection/>
    </xf>
    <xf numFmtId="0" fontId="41" fillId="0" borderId="12" xfId="33" applyFont="1" applyBorder="1" applyAlignment="1">
      <alignment horizontal="left" vertical="center" wrapText="1"/>
      <protection/>
    </xf>
    <xf numFmtId="0" fontId="0" fillId="0" borderId="14" xfId="0" applyBorder="1" applyAlignment="1">
      <alignment wrapText="1"/>
    </xf>
    <xf numFmtId="3" fontId="31" fillId="0" borderId="10" xfId="0" applyNumberFormat="1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34" fillId="24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2 2" xfId="56"/>
    <cellStyle name="Обычный 2_Загальна потреба на 2015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="70" zoomScaleNormal="70" workbookViewId="0" topLeftCell="B1">
      <selection activeCell="C7" sqref="C7"/>
    </sheetView>
  </sheetViews>
  <sheetFormatPr defaultColWidth="9.140625" defaultRowHeight="12.75"/>
  <cols>
    <col min="1" max="1" width="4.421875" style="1" hidden="1" customWidth="1"/>
    <col min="2" max="2" width="6.00390625" style="1" customWidth="1"/>
    <col min="3" max="3" width="46.00390625" style="1" customWidth="1"/>
    <col min="4" max="4" width="8.28125" style="1" customWidth="1"/>
    <col min="5" max="5" width="10.57421875" style="1" hidden="1" customWidth="1"/>
    <col min="6" max="6" width="0" style="1" hidden="1" customWidth="1"/>
    <col min="7" max="7" width="10.421875" style="1" hidden="1" customWidth="1"/>
    <col min="8" max="8" width="11.00390625" style="1" hidden="1" customWidth="1"/>
    <col min="9" max="9" width="10.7109375" style="1" hidden="1" customWidth="1"/>
    <col min="10" max="10" width="11.8515625" style="1" hidden="1" customWidth="1"/>
    <col min="11" max="11" width="12.7109375" style="1" hidden="1" customWidth="1"/>
    <col min="12" max="12" width="11.00390625" style="88" customWidth="1"/>
    <col min="13" max="13" width="0.71875" style="1" hidden="1" customWidth="1"/>
    <col min="14" max="14" width="0.85546875" style="1" hidden="1" customWidth="1"/>
    <col min="15" max="15" width="13.57421875" style="16" customWidth="1"/>
    <col min="16" max="16" width="12.8515625" style="1" customWidth="1"/>
    <col min="17" max="17" width="11.8515625" style="15" customWidth="1"/>
    <col min="18" max="18" width="12.28125" style="1" customWidth="1"/>
    <col min="19" max="19" width="11.140625" style="16" customWidth="1"/>
    <col min="20" max="20" width="12.421875" style="1" customWidth="1"/>
    <col min="21" max="21" width="29.00390625" style="16" customWidth="1"/>
    <col min="22" max="22" width="34.140625" style="1" customWidth="1"/>
    <col min="23" max="23" width="55.7109375" style="1" customWidth="1"/>
    <col min="24" max="24" width="70.7109375" style="2" customWidth="1"/>
    <col min="25" max="25" width="35.7109375" style="1" customWidth="1"/>
    <col min="26" max="16384" width="9.140625" style="1" customWidth="1"/>
  </cols>
  <sheetData>
    <row r="1" spans="12:22" ht="28.5" customHeight="1">
      <c r="L1" s="137" t="s">
        <v>69</v>
      </c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2:35" ht="29.25" customHeight="1">
      <c r="B2" s="133" t="s">
        <v>49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6" s="2" customFormat="1" ht="63.75" customHeight="1">
      <c r="B3" s="17" t="s">
        <v>9</v>
      </c>
      <c r="C3" s="18" t="s">
        <v>10</v>
      </c>
      <c r="D3" s="19" t="s">
        <v>11</v>
      </c>
      <c r="E3" s="20" t="s">
        <v>0</v>
      </c>
      <c r="F3" s="21" t="s">
        <v>1</v>
      </c>
      <c r="G3" s="22" t="s">
        <v>2</v>
      </c>
      <c r="H3" s="23" t="s">
        <v>3</v>
      </c>
      <c r="I3" s="24" t="s">
        <v>4</v>
      </c>
      <c r="J3" s="20" t="s">
        <v>5</v>
      </c>
      <c r="K3" s="25" t="s">
        <v>6</v>
      </c>
      <c r="L3" s="84" t="s">
        <v>13</v>
      </c>
      <c r="M3" s="26" t="s">
        <v>7</v>
      </c>
      <c r="N3" s="26" t="s">
        <v>8</v>
      </c>
      <c r="O3" s="18" t="s">
        <v>15</v>
      </c>
      <c r="P3" s="27" t="s">
        <v>12</v>
      </c>
      <c r="Q3" s="28" t="s">
        <v>16</v>
      </c>
      <c r="R3" s="27" t="s">
        <v>12</v>
      </c>
      <c r="S3" s="26" t="s">
        <v>17</v>
      </c>
      <c r="T3" s="27" t="s">
        <v>12</v>
      </c>
      <c r="U3" s="72" t="s">
        <v>26</v>
      </c>
      <c r="V3" s="29" t="s">
        <v>14</v>
      </c>
      <c r="W3" s="72" t="s">
        <v>20</v>
      </c>
      <c r="Y3" s="67"/>
      <c r="Z3" s="68"/>
      <c r="AA3" s="69"/>
      <c r="AB3" s="69"/>
      <c r="AC3" s="69"/>
      <c r="AD3" s="70"/>
      <c r="AE3" s="69"/>
      <c r="AF3" s="69"/>
      <c r="AG3" s="69"/>
      <c r="AH3" s="69"/>
      <c r="AI3" s="71"/>
      <c r="AJ3" s="63"/>
    </row>
    <row r="4" spans="2:36" s="2" customFormat="1" ht="7.5" customHeight="1" hidden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36"/>
      <c r="Y4" s="67"/>
      <c r="Z4" s="68"/>
      <c r="AA4" s="69"/>
      <c r="AB4" s="69"/>
      <c r="AC4" s="69"/>
      <c r="AD4" s="70"/>
      <c r="AE4" s="69"/>
      <c r="AF4" s="69"/>
      <c r="AG4" s="69"/>
      <c r="AH4" s="69"/>
      <c r="AI4" s="71"/>
      <c r="AJ4" s="63"/>
    </row>
    <row r="5" spans="1:36" s="7" customFormat="1" ht="17.25" customHeight="1" hidden="1">
      <c r="A5" s="3"/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4"/>
      <c r="R5" s="5"/>
      <c r="S5" s="5"/>
      <c r="T5" s="5"/>
      <c r="U5" s="5"/>
      <c r="V5" s="6"/>
      <c r="W5" s="5"/>
      <c r="Y5" s="67"/>
      <c r="Z5" s="68"/>
      <c r="AA5" s="69"/>
      <c r="AB5" s="69"/>
      <c r="AC5" s="69"/>
      <c r="AD5" s="70"/>
      <c r="AE5" s="69"/>
      <c r="AF5" s="69"/>
      <c r="AG5" s="69"/>
      <c r="AH5" s="69"/>
      <c r="AI5" s="71"/>
      <c r="AJ5" s="64"/>
    </row>
    <row r="6" spans="1:36" s="7" customFormat="1" ht="32.25" customHeight="1">
      <c r="A6" s="3"/>
      <c r="B6" s="118"/>
      <c r="C6" s="134" t="s">
        <v>70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  <c r="S6" s="136"/>
      <c r="T6" s="131"/>
      <c r="U6" s="5"/>
      <c r="V6" s="6"/>
      <c r="W6" s="5"/>
      <c r="Y6" s="67"/>
      <c r="Z6" s="68"/>
      <c r="AA6" s="69"/>
      <c r="AB6" s="69"/>
      <c r="AC6" s="69"/>
      <c r="AD6" s="70"/>
      <c r="AE6" s="69"/>
      <c r="AF6" s="69"/>
      <c r="AG6" s="69"/>
      <c r="AH6" s="69"/>
      <c r="AI6" s="71"/>
      <c r="AJ6" s="64"/>
    </row>
    <row r="7" spans="2:36" s="3" customFormat="1" ht="51" customHeight="1">
      <c r="B7" s="61" t="s">
        <v>46</v>
      </c>
      <c r="C7" s="37" t="s">
        <v>61</v>
      </c>
      <c r="D7" s="38" t="s">
        <v>19</v>
      </c>
      <c r="E7" s="39"/>
      <c r="F7" s="49"/>
      <c r="G7" s="39"/>
      <c r="H7" s="39"/>
      <c r="I7" s="39"/>
      <c r="J7" s="39"/>
      <c r="K7" s="39"/>
      <c r="L7" s="85">
        <v>3</v>
      </c>
      <c r="M7" s="50"/>
      <c r="N7" s="50"/>
      <c r="O7" s="75">
        <v>16800</v>
      </c>
      <c r="P7" s="75">
        <f aca="true" t="shared" si="0" ref="P7:P16">L7*O7</f>
        <v>50400</v>
      </c>
      <c r="Q7" s="75">
        <v>17000</v>
      </c>
      <c r="R7" s="40">
        <f>L7*Q7</f>
        <v>51000</v>
      </c>
      <c r="S7" s="81">
        <f aca="true" t="shared" si="1" ref="S7:S16">(O7+Q7)/2</f>
        <v>16900</v>
      </c>
      <c r="T7" s="40">
        <f>S7*L7</f>
        <v>50700</v>
      </c>
      <c r="U7" s="51" t="s">
        <v>21</v>
      </c>
      <c r="V7" s="41" t="s">
        <v>60</v>
      </c>
      <c r="W7" s="80" t="s">
        <v>50</v>
      </c>
      <c r="X7" s="74"/>
      <c r="Y7" s="67"/>
      <c r="Z7" s="68"/>
      <c r="AA7" s="69"/>
      <c r="AB7" s="69"/>
      <c r="AC7" s="69"/>
      <c r="AD7" s="70"/>
      <c r="AE7" s="69"/>
      <c r="AF7" s="69"/>
      <c r="AG7" s="69"/>
      <c r="AH7" s="69"/>
      <c r="AI7" s="71"/>
      <c r="AJ7" s="65"/>
    </row>
    <row r="8" spans="2:36" s="3" customFormat="1" ht="46.5" customHeight="1">
      <c r="B8" s="61" t="s">
        <v>47</v>
      </c>
      <c r="C8" s="37" t="s">
        <v>62</v>
      </c>
      <c r="D8" s="38" t="s">
        <v>19</v>
      </c>
      <c r="E8" s="39"/>
      <c r="F8" s="49"/>
      <c r="G8" s="39"/>
      <c r="H8" s="39"/>
      <c r="I8" s="39"/>
      <c r="J8" s="39"/>
      <c r="K8" s="39"/>
      <c r="L8" s="85">
        <v>1</v>
      </c>
      <c r="M8" s="50"/>
      <c r="N8" s="50"/>
      <c r="O8" s="75">
        <v>28372</v>
      </c>
      <c r="P8" s="75">
        <f t="shared" si="0"/>
        <v>28372</v>
      </c>
      <c r="Q8" s="75">
        <v>29000</v>
      </c>
      <c r="R8" s="40">
        <f>L8*Q8</f>
        <v>29000</v>
      </c>
      <c r="S8" s="81">
        <f t="shared" si="1"/>
        <v>28686</v>
      </c>
      <c r="T8" s="40">
        <f>S8*L8</f>
        <v>28686</v>
      </c>
      <c r="U8" s="51" t="s">
        <v>21</v>
      </c>
      <c r="V8" s="41" t="s">
        <v>56</v>
      </c>
      <c r="W8" s="80" t="s">
        <v>50</v>
      </c>
      <c r="X8" s="74"/>
      <c r="Y8" s="67"/>
      <c r="Z8" s="68"/>
      <c r="AA8" s="69"/>
      <c r="AB8" s="69"/>
      <c r="AC8" s="69"/>
      <c r="AD8" s="70"/>
      <c r="AE8" s="69"/>
      <c r="AF8" s="69"/>
      <c r="AG8" s="69"/>
      <c r="AH8" s="69"/>
      <c r="AI8" s="71"/>
      <c r="AJ8" s="65"/>
    </row>
    <row r="9" spans="2:36" s="3" customFormat="1" ht="46.5" customHeight="1">
      <c r="B9" s="61" t="s">
        <v>48</v>
      </c>
      <c r="C9" s="37" t="s">
        <v>63</v>
      </c>
      <c r="D9" s="38" t="s">
        <v>19</v>
      </c>
      <c r="E9" s="39"/>
      <c r="F9" s="49"/>
      <c r="G9" s="39"/>
      <c r="H9" s="39"/>
      <c r="I9" s="39"/>
      <c r="J9" s="39"/>
      <c r="K9" s="39"/>
      <c r="L9" s="85">
        <v>3</v>
      </c>
      <c r="M9" s="50"/>
      <c r="N9" s="50"/>
      <c r="O9" s="75">
        <v>24000</v>
      </c>
      <c r="P9" s="75">
        <f t="shared" si="0"/>
        <v>72000</v>
      </c>
      <c r="Q9" s="75">
        <v>25550</v>
      </c>
      <c r="R9" s="40">
        <f>L9*Q9</f>
        <v>76650</v>
      </c>
      <c r="S9" s="81">
        <f t="shared" si="1"/>
        <v>24775</v>
      </c>
      <c r="T9" s="40">
        <f aca="true" t="shared" si="2" ref="T9:T16">S9*L9</f>
        <v>74325</v>
      </c>
      <c r="U9" s="60" t="s">
        <v>21</v>
      </c>
      <c r="V9" s="41" t="s">
        <v>60</v>
      </c>
      <c r="W9" s="80" t="s">
        <v>50</v>
      </c>
      <c r="Y9" s="67"/>
      <c r="Z9" s="68"/>
      <c r="AA9" s="69"/>
      <c r="AB9" s="69"/>
      <c r="AC9" s="69"/>
      <c r="AD9" s="70"/>
      <c r="AE9" s="69"/>
      <c r="AF9" s="69"/>
      <c r="AG9" s="69"/>
      <c r="AH9" s="69"/>
      <c r="AI9" s="71"/>
      <c r="AJ9" s="65"/>
    </row>
    <row r="10" spans="2:36" s="3" customFormat="1" ht="51" customHeight="1">
      <c r="B10" s="61" t="s">
        <v>39</v>
      </c>
      <c r="C10" s="37" t="s">
        <v>64</v>
      </c>
      <c r="D10" s="38" t="s">
        <v>19</v>
      </c>
      <c r="E10" s="39"/>
      <c r="F10" s="49"/>
      <c r="G10" s="39"/>
      <c r="H10" s="39"/>
      <c r="I10" s="39"/>
      <c r="J10" s="39"/>
      <c r="K10" s="39"/>
      <c r="L10" s="85">
        <v>1</v>
      </c>
      <c r="M10" s="50"/>
      <c r="N10" s="50"/>
      <c r="O10" s="75">
        <v>36818</v>
      </c>
      <c r="P10" s="75">
        <f t="shared" si="0"/>
        <v>36818</v>
      </c>
      <c r="Q10" s="75">
        <v>36950</v>
      </c>
      <c r="R10" s="40">
        <f aca="true" t="shared" si="3" ref="R10:R16">L10*Q10</f>
        <v>36950</v>
      </c>
      <c r="S10" s="81">
        <f t="shared" si="1"/>
        <v>36884</v>
      </c>
      <c r="T10" s="40">
        <f t="shared" si="2"/>
        <v>36884</v>
      </c>
      <c r="U10" s="60" t="s">
        <v>21</v>
      </c>
      <c r="V10" s="41" t="s">
        <v>56</v>
      </c>
      <c r="W10" s="80" t="s">
        <v>50</v>
      </c>
      <c r="Y10" s="67"/>
      <c r="Z10" s="68"/>
      <c r="AA10" s="69"/>
      <c r="AB10" s="69"/>
      <c r="AC10" s="69"/>
      <c r="AD10" s="70"/>
      <c r="AE10" s="69"/>
      <c r="AF10" s="69"/>
      <c r="AG10" s="69"/>
      <c r="AH10" s="69"/>
      <c r="AI10" s="71"/>
      <c r="AJ10" s="65"/>
    </row>
    <row r="11" spans="2:36" s="3" customFormat="1" ht="47.25" customHeight="1">
      <c r="B11" s="61" t="s">
        <v>40</v>
      </c>
      <c r="C11" s="37" t="s">
        <v>65</v>
      </c>
      <c r="D11" s="38" t="s">
        <v>19</v>
      </c>
      <c r="E11" s="39"/>
      <c r="F11" s="49"/>
      <c r="G11" s="39"/>
      <c r="H11" s="39"/>
      <c r="I11" s="39"/>
      <c r="J11" s="39"/>
      <c r="K11" s="39"/>
      <c r="L11" s="85">
        <v>3</v>
      </c>
      <c r="M11" s="50"/>
      <c r="N11" s="50"/>
      <c r="O11" s="75">
        <v>15650</v>
      </c>
      <c r="P11" s="75">
        <f t="shared" si="0"/>
        <v>46950</v>
      </c>
      <c r="Q11" s="75">
        <v>16000</v>
      </c>
      <c r="R11" s="40">
        <f t="shared" si="3"/>
        <v>48000</v>
      </c>
      <c r="S11" s="81">
        <f t="shared" si="1"/>
        <v>15825</v>
      </c>
      <c r="T11" s="40">
        <f t="shared" si="2"/>
        <v>47475</v>
      </c>
      <c r="U11" s="51" t="s">
        <v>21</v>
      </c>
      <c r="V11" s="41" t="s">
        <v>58</v>
      </c>
      <c r="W11" s="82" t="s">
        <v>51</v>
      </c>
      <c r="X11" s="74"/>
      <c r="Y11" s="67"/>
      <c r="Z11" s="68"/>
      <c r="AA11" s="69"/>
      <c r="AB11" s="69"/>
      <c r="AC11" s="69"/>
      <c r="AD11" s="70"/>
      <c r="AE11" s="69"/>
      <c r="AF11" s="69"/>
      <c r="AG11" s="69"/>
      <c r="AH11" s="69"/>
      <c r="AI11" s="71"/>
      <c r="AJ11" s="65"/>
    </row>
    <row r="12" spans="2:36" s="3" customFormat="1" ht="78.75" customHeight="1">
      <c r="B12" s="61" t="s">
        <v>41</v>
      </c>
      <c r="C12" s="37" t="s">
        <v>66</v>
      </c>
      <c r="D12" s="38" t="s">
        <v>19</v>
      </c>
      <c r="E12" s="39"/>
      <c r="F12" s="49"/>
      <c r="G12" s="39"/>
      <c r="H12" s="39"/>
      <c r="I12" s="39"/>
      <c r="J12" s="39"/>
      <c r="K12" s="39"/>
      <c r="L12" s="85">
        <v>1</v>
      </c>
      <c r="M12" s="50"/>
      <c r="N12" s="50"/>
      <c r="O12" s="75">
        <v>31300</v>
      </c>
      <c r="P12" s="75">
        <f t="shared" si="0"/>
        <v>31300</v>
      </c>
      <c r="Q12" s="75">
        <v>31810</v>
      </c>
      <c r="R12" s="40">
        <f t="shared" si="3"/>
        <v>31810</v>
      </c>
      <c r="S12" s="40">
        <f t="shared" si="1"/>
        <v>31555</v>
      </c>
      <c r="T12" s="40">
        <f t="shared" si="2"/>
        <v>31555</v>
      </c>
      <c r="U12" s="51" t="s">
        <v>21</v>
      </c>
      <c r="V12" s="41" t="s">
        <v>58</v>
      </c>
      <c r="W12" s="82" t="s">
        <v>54</v>
      </c>
      <c r="X12" s="74"/>
      <c r="Y12" s="67"/>
      <c r="Z12" s="68"/>
      <c r="AA12" s="69"/>
      <c r="AB12" s="69"/>
      <c r="AC12" s="69"/>
      <c r="AD12" s="70"/>
      <c r="AE12" s="69"/>
      <c r="AF12" s="69"/>
      <c r="AG12" s="69"/>
      <c r="AH12" s="69"/>
      <c r="AI12" s="71"/>
      <c r="AJ12" s="65"/>
    </row>
    <row r="13" spans="2:36" s="3" customFormat="1" ht="99" customHeight="1">
      <c r="B13" s="61" t="s">
        <v>45</v>
      </c>
      <c r="C13" s="37" t="s">
        <v>67</v>
      </c>
      <c r="D13" s="38" t="s">
        <v>19</v>
      </c>
      <c r="E13" s="39"/>
      <c r="F13" s="49"/>
      <c r="G13" s="39"/>
      <c r="H13" s="39"/>
      <c r="I13" s="39"/>
      <c r="J13" s="39"/>
      <c r="K13" s="39"/>
      <c r="L13" s="85">
        <v>21</v>
      </c>
      <c r="M13" s="50"/>
      <c r="N13" s="50"/>
      <c r="O13" s="75">
        <v>32517.3</v>
      </c>
      <c r="P13" s="75">
        <f t="shared" si="0"/>
        <v>682863.2999999999</v>
      </c>
      <c r="Q13" s="75">
        <v>32800</v>
      </c>
      <c r="R13" s="40">
        <f t="shared" si="3"/>
        <v>688800</v>
      </c>
      <c r="S13" s="40">
        <f t="shared" si="1"/>
        <v>32658.65</v>
      </c>
      <c r="T13" s="40">
        <f t="shared" si="2"/>
        <v>685831.65</v>
      </c>
      <c r="U13" s="60" t="s">
        <v>21</v>
      </c>
      <c r="V13" s="41" t="s">
        <v>59</v>
      </c>
      <c r="W13" s="80" t="s">
        <v>52</v>
      </c>
      <c r="X13" s="76"/>
      <c r="Y13" s="67"/>
      <c r="Z13" s="68"/>
      <c r="AA13" s="69"/>
      <c r="AB13" s="69"/>
      <c r="AC13" s="69"/>
      <c r="AD13" s="70"/>
      <c r="AE13" s="69"/>
      <c r="AF13" s="69"/>
      <c r="AG13" s="69"/>
      <c r="AH13" s="69"/>
      <c r="AI13" s="71"/>
      <c r="AJ13" s="65"/>
    </row>
    <row r="14" spans="2:36" s="3" customFormat="1" ht="51.75" customHeight="1">
      <c r="B14" s="61" t="s">
        <v>42</v>
      </c>
      <c r="C14" s="37" t="s">
        <v>68</v>
      </c>
      <c r="D14" s="38" t="s">
        <v>19</v>
      </c>
      <c r="E14" s="39"/>
      <c r="F14" s="49"/>
      <c r="G14" s="39"/>
      <c r="H14" s="39"/>
      <c r="I14" s="39"/>
      <c r="J14" s="39"/>
      <c r="K14" s="39"/>
      <c r="L14" s="85">
        <v>1</v>
      </c>
      <c r="M14" s="50"/>
      <c r="N14" s="50"/>
      <c r="O14" s="75">
        <v>14460</v>
      </c>
      <c r="P14" s="75">
        <f t="shared" si="0"/>
        <v>14460</v>
      </c>
      <c r="Q14" s="75">
        <v>14800</v>
      </c>
      <c r="R14" s="40">
        <f t="shared" si="3"/>
        <v>14800</v>
      </c>
      <c r="S14" s="40">
        <f t="shared" si="1"/>
        <v>14630</v>
      </c>
      <c r="T14" s="40">
        <f t="shared" si="2"/>
        <v>14630</v>
      </c>
      <c r="U14" s="60" t="s">
        <v>21</v>
      </c>
      <c r="V14" s="41" t="s">
        <v>59</v>
      </c>
      <c r="W14" s="80" t="s">
        <v>53</v>
      </c>
      <c r="X14" s="76"/>
      <c r="Y14" s="67"/>
      <c r="Z14" s="68"/>
      <c r="AA14" s="69"/>
      <c r="AB14" s="69"/>
      <c r="AC14" s="69"/>
      <c r="AD14" s="70"/>
      <c r="AE14" s="69"/>
      <c r="AF14" s="69"/>
      <c r="AG14" s="69"/>
      <c r="AH14" s="69"/>
      <c r="AI14" s="71"/>
      <c r="AJ14" s="65"/>
    </row>
    <row r="15" spans="2:36" s="3" customFormat="1" ht="40.5" customHeight="1">
      <c r="B15" s="61" t="s">
        <v>43</v>
      </c>
      <c r="C15" s="37" t="s">
        <v>27</v>
      </c>
      <c r="D15" s="38" t="s">
        <v>19</v>
      </c>
      <c r="E15" s="39"/>
      <c r="F15" s="49"/>
      <c r="G15" s="39"/>
      <c r="H15" s="39"/>
      <c r="I15" s="39"/>
      <c r="J15" s="39"/>
      <c r="K15" s="39"/>
      <c r="L15" s="85">
        <v>3</v>
      </c>
      <c r="M15" s="50"/>
      <c r="N15" s="50"/>
      <c r="O15" s="75">
        <v>9400</v>
      </c>
      <c r="P15" s="75">
        <f t="shared" si="0"/>
        <v>28200</v>
      </c>
      <c r="Q15" s="75">
        <v>10050</v>
      </c>
      <c r="R15" s="40">
        <f t="shared" si="3"/>
        <v>30150</v>
      </c>
      <c r="S15" s="40">
        <f t="shared" si="1"/>
        <v>9725</v>
      </c>
      <c r="T15" s="40">
        <f t="shared" si="2"/>
        <v>29175</v>
      </c>
      <c r="U15" s="60" t="s">
        <v>21</v>
      </c>
      <c r="V15" s="41" t="s">
        <v>57</v>
      </c>
      <c r="W15" s="80" t="s">
        <v>55</v>
      </c>
      <c r="X15" s="76"/>
      <c r="Y15" s="67"/>
      <c r="Z15" s="68"/>
      <c r="AA15" s="69"/>
      <c r="AB15" s="69"/>
      <c r="AC15" s="69"/>
      <c r="AD15" s="70"/>
      <c r="AE15" s="69"/>
      <c r="AF15" s="69"/>
      <c r="AG15" s="69"/>
      <c r="AH15" s="69"/>
      <c r="AI15" s="71"/>
      <c r="AJ15" s="65"/>
    </row>
    <row r="16" spans="2:36" s="3" customFormat="1" ht="42" customHeight="1">
      <c r="B16" s="61" t="s">
        <v>44</v>
      </c>
      <c r="C16" s="37" t="s">
        <v>28</v>
      </c>
      <c r="D16" s="38" t="s">
        <v>19</v>
      </c>
      <c r="E16" s="39"/>
      <c r="F16" s="49"/>
      <c r="G16" s="39"/>
      <c r="H16" s="39"/>
      <c r="I16" s="39"/>
      <c r="J16" s="39"/>
      <c r="K16" s="39"/>
      <c r="L16" s="86">
        <v>26</v>
      </c>
      <c r="M16" s="50"/>
      <c r="N16" s="50"/>
      <c r="O16" s="75">
        <v>8107</v>
      </c>
      <c r="P16" s="75">
        <f t="shared" si="0"/>
        <v>210782</v>
      </c>
      <c r="Q16" s="75">
        <v>9150</v>
      </c>
      <c r="R16" s="40">
        <f t="shared" si="3"/>
        <v>237900</v>
      </c>
      <c r="S16" s="40">
        <f t="shared" si="1"/>
        <v>8628.5</v>
      </c>
      <c r="T16" s="40">
        <f t="shared" si="2"/>
        <v>224341</v>
      </c>
      <c r="U16" s="51" t="s">
        <v>21</v>
      </c>
      <c r="V16" s="41" t="s">
        <v>57</v>
      </c>
      <c r="W16" s="80" t="s">
        <v>55</v>
      </c>
      <c r="X16" s="74"/>
      <c r="Y16" s="67"/>
      <c r="Z16" s="68"/>
      <c r="AA16" s="69"/>
      <c r="AB16" s="69"/>
      <c r="AC16" s="69"/>
      <c r="AD16" s="70"/>
      <c r="AE16" s="69"/>
      <c r="AF16" s="69"/>
      <c r="AG16" s="69"/>
      <c r="AH16" s="69"/>
      <c r="AI16" s="71"/>
      <c r="AJ16" s="65"/>
    </row>
    <row r="17" spans="2:36" s="8" customFormat="1" ht="33" customHeight="1">
      <c r="B17" s="42"/>
      <c r="C17" s="43"/>
      <c r="D17" s="124" t="s">
        <v>18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62">
        <f>SUM(P7:P16)</f>
        <v>1202145.2999999998</v>
      </c>
      <c r="Q17" s="45"/>
      <c r="R17" s="44">
        <f>SUM(R7:R16)</f>
        <v>1245060</v>
      </c>
      <c r="S17" s="46"/>
      <c r="T17" s="44">
        <f>SUM(T7:T16)</f>
        <v>1223602.65</v>
      </c>
      <c r="U17" s="46"/>
      <c r="V17" s="47"/>
      <c r="W17" s="48"/>
      <c r="AJ17" s="66"/>
    </row>
    <row r="18" spans="2:36" s="8" customFormat="1" ht="14.25" customHeight="1"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87"/>
      <c r="M18" s="11"/>
      <c r="N18" s="11"/>
      <c r="O18" s="11"/>
      <c r="P18" s="30"/>
      <c r="Q18" s="13"/>
      <c r="R18" s="30"/>
      <c r="S18" s="12"/>
      <c r="T18" s="30"/>
      <c r="U18" s="12"/>
      <c r="V18" s="14"/>
      <c r="AJ18" s="66"/>
    </row>
    <row r="19" spans="2:36" s="8" customFormat="1" ht="28.5" customHeight="1" hidden="1"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31"/>
      <c r="N19" s="31"/>
      <c r="O19" s="31"/>
      <c r="P19" s="32"/>
      <c r="Q19" s="33"/>
      <c r="R19" s="32"/>
      <c r="S19" s="34"/>
      <c r="T19" s="35"/>
      <c r="U19" s="127"/>
      <c r="V19" s="127"/>
      <c r="AJ19" s="66"/>
    </row>
    <row r="20" spans="2:36" ht="57" customHeight="1">
      <c r="B20" s="77"/>
      <c r="C20" s="130" t="s">
        <v>29</v>
      </c>
      <c r="D20" s="130"/>
      <c r="E20" s="130"/>
      <c r="F20" s="130"/>
      <c r="G20" s="130"/>
      <c r="H20" s="130"/>
      <c r="I20" s="130"/>
      <c r="J20" s="130"/>
      <c r="K20" s="130"/>
      <c r="L20" s="130"/>
      <c r="M20" s="89"/>
      <c r="N20" s="89"/>
      <c r="O20" s="90"/>
      <c r="P20" s="91"/>
      <c r="Q20" s="92"/>
      <c r="R20" s="93"/>
      <c r="S20" s="92"/>
      <c r="T20" s="115"/>
      <c r="U20" s="111"/>
      <c r="V20" s="111" t="s">
        <v>23</v>
      </c>
      <c r="W20" s="5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63"/>
    </row>
    <row r="21" spans="2:36" ht="45" customHeight="1">
      <c r="B21" s="77"/>
      <c r="C21" s="129" t="s">
        <v>30</v>
      </c>
      <c r="D21" s="129"/>
      <c r="E21" s="129"/>
      <c r="F21" s="129"/>
      <c r="G21" s="129"/>
      <c r="H21" s="129"/>
      <c r="I21" s="129"/>
      <c r="J21" s="129"/>
      <c r="K21" s="129"/>
      <c r="L21" s="129"/>
      <c r="M21" s="94"/>
      <c r="N21" s="94"/>
      <c r="O21" s="95"/>
      <c r="P21" s="96"/>
      <c r="Q21" s="96"/>
      <c r="R21" s="97"/>
      <c r="S21" s="96"/>
      <c r="T21" s="101"/>
      <c r="U21" s="112"/>
      <c r="V21" s="112" t="s">
        <v>22</v>
      </c>
      <c r="W21" s="59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63"/>
    </row>
    <row r="22" spans="2:36" ht="32.25" customHeight="1">
      <c r="B22" s="77"/>
      <c r="C22" s="129" t="s">
        <v>31</v>
      </c>
      <c r="D22" s="129"/>
      <c r="E22" s="129"/>
      <c r="F22" s="129"/>
      <c r="G22" s="129"/>
      <c r="H22" s="98"/>
      <c r="I22" s="99"/>
      <c r="J22" s="94"/>
      <c r="K22" s="94"/>
      <c r="L22" s="100"/>
      <c r="M22" s="94"/>
      <c r="N22" s="94"/>
      <c r="O22" s="95"/>
      <c r="P22" s="101"/>
      <c r="Q22" s="102"/>
      <c r="R22" s="116"/>
      <c r="S22" s="95"/>
      <c r="T22" s="101"/>
      <c r="U22" s="113"/>
      <c r="V22" s="113" t="s">
        <v>32</v>
      </c>
      <c r="W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63"/>
    </row>
    <row r="23" spans="2:36" ht="33" customHeight="1">
      <c r="B23" s="77"/>
      <c r="C23" s="129" t="s">
        <v>33</v>
      </c>
      <c r="D23" s="129"/>
      <c r="E23" s="129"/>
      <c r="F23" s="129"/>
      <c r="G23" s="129"/>
      <c r="H23" s="98"/>
      <c r="I23" s="99"/>
      <c r="J23" s="94"/>
      <c r="K23" s="94"/>
      <c r="L23" s="100"/>
      <c r="M23" s="94"/>
      <c r="N23" s="94"/>
      <c r="O23" s="95"/>
      <c r="P23" s="101"/>
      <c r="Q23" s="102"/>
      <c r="R23" s="97"/>
      <c r="S23" s="95"/>
      <c r="T23" s="101"/>
      <c r="U23" s="114"/>
      <c r="V23" s="114" t="s">
        <v>34</v>
      </c>
      <c r="W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63"/>
    </row>
    <row r="24" spans="2:36" ht="39.75" customHeight="1">
      <c r="B24" s="77"/>
      <c r="C24" s="129" t="s">
        <v>35</v>
      </c>
      <c r="D24" s="129"/>
      <c r="E24" s="129"/>
      <c r="F24" s="129"/>
      <c r="G24" s="129"/>
      <c r="H24" s="103"/>
      <c r="I24" s="104"/>
      <c r="J24" s="105"/>
      <c r="K24" s="105"/>
      <c r="L24" s="106"/>
      <c r="M24" s="105"/>
      <c r="N24" s="105"/>
      <c r="O24" s="107"/>
      <c r="P24" s="108"/>
      <c r="Q24" s="109"/>
      <c r="R24" s="110"/>
      <c r="S24" s="107"/>
      <c r="T24" s="101"/>
      <c r="U24" s="114"/>
      <c r="V24" s="114" t="s">
        <v>36</v>
      </c>
      <c r="W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63"/>
    </row>
    <row r="25" spans="2:36" ht="55.5" customHeight="1">
      <c r="B25" s="77"/>
      <c r="C25" s="129" t="s">
        <v>37</v>
      </c>
      <c r="D25" s="129"/>
      <c r="E25" s="129"/>
      <c r="F25" s="129"/>
      <c r="G25" s="129"/>
      <c r="H25" s="103"/>
      <c r="I25" s="104"/>
      <c r="J25" s="105"/>
      <c r="K25" s="105"/>
      <c r="L25" s="106"/>
      <c r="M25" s="105"/>
      <c r="N25" s="105"/>
      <c r="O25" s="107"/>
      <c r="P25" s="108"/>
      <c r="Q25" s="109"/>
      <c r="R25" s="110"/>
      <c r="S25" s="107"/>
      <c r="T25" s="101"/>
      <c r="U25" s="114"/>
      <c r="V25" s="114" t="s">
        <v>38</v>
      </c>
      <c r="W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63"/>
    </row>
    <row r="26" spans="2:36" ht="41.25" customHeight="1">
      <c r="B26" s="77"/>
      <c r="C26" s="129" t="s">
        <v>24</v>
      </c>
      <c r="D26" s="129"/>
      <c r="E26" s="129"/>
      <c r="F26" s="129"/>
      <c r="G26" s="129"/>
      <c r="H26" s="103"/>
      <c r="I26" s="104"/>
      <c r="J26" s="105"/>
      <c r="K26" s="105"/>
      <c r="L26" s="106"/>
      <c r="M26" s="105"/>
      <c r="N26" s="105"/>
      <c r="O26" s="107"/>
      <c r="P26" s="108"/>
      <c r="Q26" s="109"/>
      <c r="R26" s="117"/>
      <c r="S26" s="107"/>
      <c r="T26" s="101"/>
      <c r="U26" s="114"/>
      <c r="V26" s="114" t="s">
        <v>25</v>
      </c>
      <c r="W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63"/>
    </row>
    <row r="27" spans="2:36" ht="37.5" customHeight="1">
      <c r="B27" s="2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8"/>
      <c r="T27" s="128"/>
      <c r="U27" s="128"/>
      <c r="V27" s="73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63"/>
    </row>
    <row r="28" spans="2:36" ht="22.5">
      <c r="B28" s="119"/>
      <c r="C28" s="119"/>
      <c r="D28" s="119"/>
      <c r="E28" s="119"/>
      <c r="F28" s="119"/>
      <c r="G28" s="119"/>
      <c r="H28" s="53"/>
      <c r="I28" s="53"/>
      <c r="J28" s="53"/>
      <c r="K28" s="55"/>
      <c r="L28" s="120"/>
      <c r="M28" s="120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63"/>
    </row>
    <row r="29" spans="2:36" ht="22.5">
      <c r="B29" s="119"/>
      <c r="C29" s="119"/>
      <c r="D29" s="119"/>
      <c r="E29" s="119"/>
      <c r="F29" s="119"/>
      <c r="G29" s="119"/>
      <c r="H29" s="53"/>
      <c r="I29" s="53"/>
      <c r="J29" s="53"/>
      <c r="K29" s="55"/>
      <c r="L29" s="120"/>
      <c r="M29" s="120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63"/>
    </row>
    <row r="30" spans="2:13" ht="22.5">
      <c r="B30" s="119"/>
      <c r="C30" s="119"/>
      <c r="D30" s="119"/>
      <c r="E30" s="119"/>
      <c r="F30" s="119"/>
      <c r="G30" s="119"/>
      <c r="H30" s="53"/>
      <c r="I30" s="53"/>
      <c r="J30" s="53"/>
      <c r="K30" s="55"/>
      <c r="L30" s="120"/>
      <c r="M30" s="120"/>
    </row>
    <row r="31" spans="2:13" ht="23.25">
      <c r="B31" s="119"/>
      <c r="C31" s="119"/>
      <c r="D31" s="119"/>
      <c r="E31" s="119"/>
      <c r="F31" s="119"/>
      <c r="G31" s="119"/>
      <c r="H31" s="53"/>
      <c r="I31" s="53"/>
      <c r="J31" s="53"/>
      <c r="K31" s="53"/>
      <c r="L31" s="53"/>
      <c r="M31" s="56"/>
    </row>
    <row r="32" spans="2:13" ht="22.5">
      <c r="B32" s="119"/>
      <c r="C32" s="119"/>
      <c r="D32" s="119"/>
      <c r="E32" s="119"/>
      <c r="F32" s="119"/>
      <c r="G32" s="119"/>
      <c r="H32" s="53"/>
      <c r="I32" s="53"/>
      <c r="J32" s="53"/>
      <c r="K32" s="53"/>
      <c r="L32" s="53"/>
      <c r="M32" s="55"/>
    </row>
    <row r="33" spans="2:13" ht="23.25">
      <c r="B33" s="52"/>
      <c r="C33" s="52"/>
      <c r="D33" s="52"/>
      <c r="E33" s="52"/>
      <c r="F33" s="52"/>
      <c r="G33" s="52"/>
      <c r="H33" s="54"/>
      <c r="I33" s="52"/>
      <c r="J33" s="52"/>
      <c r="K33" s="52"/>
      <c r="L33" s="52"/>
      <c r="M33" s="57"/>
    </row>
    <row r="37" ht="15">
      <c r="V37" s="83"/>
    </row>
  </sheetData>
  <sheetProtection/>
  <mergeCells count="24">
    <mergeCell ref="L1:V1"/>
    <mergeCell ref="C6:T6"/>
    <mergeCell ref="C20:L20"/>
    <mergeCell ref="C21:L21"/>
    <mergeCell ref="C22:G22"/>
    <mergeCell ref="C23:G23"/>
    <mergeCell ref="C25:G25"/>
    <mergeCell ref="C26:G26"/>
    <mergeCell ref="B29:G29"/>
    <mergeCell ref="L29:M29"/>
    <mergeCell ref="T27:U27"/>
    <mergeCell ref="C24:G24"/>
    <mergeCell ref="B30:G30"/>
    <mergeCell ref="L30:M30"/>
    <mergeCell ref="B31:G31"/>
    <mergeCell ref="B32:G32"/>
    <mergeCell ref="B28:G28"/>
    <mergeCell ref="L28:M28"/>
    <mergeCell ref="B2:V2"/>
    <mergeCell ref="B4:V4"/>
    <mergeCell ref="B5:P5"/>
    <mergeCell ref="D17:O17"/>
    <mergeCell ref="B19:L19"/>
    <mergeCell ref="U19:V19"/>
  </mergeCells>
  <printOptions/>
  <pageMargins left="0" right="0" top="0.15748031496062992" bottom="0.15748031496062992" header="0.15748031496062992" footer="0.1574803149606299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2024-01-23T08:52:43Z</cp:lastPrinted>
  <dcterms:created xsi:type="dcterms:W3CDTF">1996-10-08T23:32:33Z</dcterms:created>
  <dcterms:modified xsi:type="dcterms:W3CDTF">2024-02-12T09:02:22Z</dcterms:modified>
  <cp:category/>
  <cp:version/>
  <cp:contentType/>
  <cp:contentStatus/>
</cp:coreProperties>
</file>