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B5B2B176-24A6-41E3-BE34-C2DBBEB2E31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L10" i="1"/>
  <c r="L11" i="1"/>
  <c r="L12" i="1"/>
  <c r="L13" i="1"/>
  <c r="L14" i="1"/>
  <c r="L15" i="1"/>
  <c r="L16" i="1"/>
  <c r="L17" i="1"/>
  <c r="L9" i="1"/>
  <c r="K18" i="1"/>
  <c r="K10" i="1"/>
  <c r="K11" i="1"/>
  <c r="K12" i="1"/>
  <c r="K14" i="1"/>
  <c r="K15" i="1"/>
  <c r="K16" i="1"/>
  <c r="K17" i="1"/>
  <c r="K9" i="1"/>
  <c r="I10" i="1" l="1"/>
  <c r="M10" i="1" s="1"/>
  <c r="I11" i="1"/>
  <c r="M11" i="1" s="1"/>
  <c r="I12" i="1"/>
  <c r="M12" i="1" s="1"/>
  <c r="I13" i="1"/>
  <c r="M13" i="1" s="1"/>
  <c r="I14" i="1"/>
  <c r="M14" i="1" s="1"/>
  <c r="I15" i="1"/>
  <c r="I16" i="1"/>
  <c r="M16" i="1" s="1"/>
  <c r="I17" i="1"/>
  <c r="M17" i="1" s="1"/>
  <c r="I9" i="1"/>
  <c r="M9" i="1" s="1"/>
  <c r="I18" i="1" l="1"/>
  <c r="M15" i="1"/>
  <c r="M18" i="1" s="1"/>
</calcChain>
</file>

<file path=xl/sharedStrings.xml><?xml version="1.0" encoding="utf-8"?>
<sst xmlns="http://schemas.openxmlformats.org/spreadsheetml/2006/main" count="75" uniqueCount="58">
  <si>
    <t>Назва реагенту</t>
  </si>
  <si>
    <t>Кількість</t>
  </si>
  <si>
    <t>Код НК</t>
  </si>
  <si>
    <t>Код ДК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</si>
  <si>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</si>
  <si>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</si>
  <si>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</si>
  <si>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</si>
  <si>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</si>
  <si>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</si>
  <si>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</si>
  <si>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</si>
  <si>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</si>
  <si>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</si>
  <si>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</si>
  <si>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</si>
  <si>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</si>
  <si>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</si>
  <si>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</si>
  <si>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№ з/п</t>
  </si>
  <si>
    <t>МТВ</t>
  </si>
  <si>
    <t>Од. виміру</t>
  </si>
  <si>
    <t>Ціна 1, грн</t>
  </si>
  <si>
    <t>Сума 1, грн</t>
  </si>
  <si>
    <t>Ціна 2, грн</t>
  </si>
  <si>
    <t>Сума 2, грн</t>
  </si>
  <si>
    <t>Ціна середня, грн</t>
  </si>
  <si>
    <t>Сума середня, грн</t>
  </si>
  <si>
    <t>52521 - Екстракція/ізоляція нуклеїнових кислот, набір IVD</t>
  </si>
  <si>
    <t xml:space="preserve">Набір для швидкого, чутливого та відтворюваного синтезу кДНК у RT-qPCR методі. Повинен містити модицікований фермент ezDNase ™ для пришвидчення реакції завдяки надзвичайно спрощеному етапу видалення геномної ДНК. Достатньо для проведення 50 реакцій.
</t>
  </si>
  <si>
    <t xml:space="preserve">60091
ПЛР-майстер-мікс амліфікаціонний реагент ІВД, набір
</t>
  </si>
  <si>
    <t>Набір реагентів призначений для автоматизваної підготовки бібліотек та проведення секвенування на системах  Ion Chef та Ion S5. Реагенти набору поставляються у готових до використання картриджах. Набір забезпечує проведення 8 реакції</t>
  </si>
  <si>
    <t>62173
Секвенування нуклеїнових кислот набір реагентів ІВД</t>
  </si>
  <si>
    <t>Набір призначений для визначення точної концентрації бібліотек для секвенування методом кількісної ПЛР з використанням стандартної кривої. Набір розрахований на проведення 250 реакцій</t>
  </si>
  <si>
    <t>уп</t>
  </si>
  <si>
    <t>набір</t>
  </si>
  <si>
    <t xml:space="preserve">Набір призначений для високочутливого і широкого діапазону  аналізу dsДНК.  Призначений для використання з (обладнанням) флуорометрами Qubit 2.0, 3, 4 і Flex. Кількість реакцій повинна бути 500 реакцій. Діапазон кількісного визначення повинен бути від 0,1 до 120 нг. </t>
  </si>
  <si>
    <t>61303
 ПЛР калібрувальний набір ІВД</t>
  </si>
  <si>
    <t xml:space="preserve">Набір призначений для кількісної оцінки концентрації РНК у межах від 0,1 до 20 мкг із використанням флуориметра Qubit.
Містить готові до використання розчини.
Набір розрахований на проведення 500 вимірювань.
</t>
  </si>
  <si>
    <t xml:space="preserve">41906 - Контроль детектування гібридизації нуклеїнових кислот IVD (діагностика in
vitro)
</t>
  </si>
  <si>
    <t>Набір призначений для створення бібліотек ампліконів для секвенування наступного покоління (NGS) на платформах Ion Torrent. Панель складається з 40 ключових генів ДНК і широкої панелі злиття з 29 генів-рушіїв для охоплення найбільш релевантних мішеней при основних мієлоїдних розладах: гострий мієлоїдний лейкоз (ГМЛ), мієлоїдно-диспластичний синдром (МДС), мієлопроліферативні новоутворення (МПН), хронічний мієлоїдний лейкоз (ХМЛ), хронічний мієломоноцитарний лейкоз (ХМЛ) і ювенільний мієломоноцитарний лейкоз (ЮМЛ). Набір забезпечує проведення 96 реакцій.</t>
  </si>
  <si>
    <t xml:space="preserve">62604 
Набір для створення "бібліотеки" нуклеїнових кислот IVD (діагностика in vitro)
</t>
  </si>
  <si>
    <t>Набір для створення бібліотек ампліконів, що покривають основні мутації та транскрипти злиття при мієлоїдних розладах для секвенування наступного покоління (NGS) на платформах Ion Torrent.</t>
  </si>
  <si>
    <t>Тонкостінні поліпропіленові ємності, об'ємом 500 мкл, для використання з флуорометром Qubit. 500 штук в упаковці.</t>
  </si>
  <si>
    <t xml:space="preserve">Набір повинен бути призначений для виділення та очищення загальної РНК зі зразків клітин та тканин людини.
• Формат: центрифужні колонки з сілікомембраною
• Об'єм зразка: 5 x 10⁶ культури клітин, до 30 мг тканин
• Вихід ДНК: до 14 мкг
• Розмір фрагментів: від 200 н.
• Коефіцієнт очищення A260/A280: 1.9–2.1
• Об'єм елюату: 30–120 мкл
Типове застосування виділеної РНК: секвенування, ЗТ-ПЛР. Набір на 250 зразків
</t>
  </si>
  <si>
    <t xml:space="preserve">Формат: центрифужні колонки з сілікомембраною. Об'єм зразка: до 200 мкл цільної крові. Коефіцієнт очищення A260/A280: 1.6–1.9. Вихід ДНК: не менше 6 мкг. Об'єм елюату: 60–200 мкл. Набір на 250 зразків
</t>
  </si>
  <si>
    <t>Набір для виділення ДНК NucleoSpin Dx Blood</t>
  </si>
  <si>
    <t>Набір д/виділення РНК з цільної або обробленої крові NucleoSpin RNA Вlood</t>
  </si>
  <si>
    <t>Набір  SuperScript IV VILO Master Mix</t>
  </si>
  <si>
    <t>Набір для секвенування Ion 510 and 520 and 530 kit</t>
  </si>
  <si>
    <t xml:space="preserve">Набір реагентів Ion Library TaqMan™ Quantitation Kit </t>
  </si>
  <si>
    <t>Набір ємностей Qubit™ Assay Tubes, 0,5 мл</t>
  </si>
  <si>
    <t xml:space="preserve">Набір реагентів Qubit™ RNA High Sensitivity (HS), Assay Kit </t>
  </si>
  <si>
    <t xml:space="preserve">Набір Qubit™ 1X dsDNA HS Assay Kit </t>
  </si>
  <si>
    <t xml:space="preserve">                                                                                                                     ОБГРУНТУВАННЯ</t>
  </si>
  <si>
    <t xml:space="preserve">ІНФОРМАЦІЯ
про необхідні технічні, якісні та кількісні характеристики предмету закупівлі   лікарські засоби різні - ДК 021:2015:33360000-3— Реагенти лабораторні                                                                                                                                                                 </t>
  </si>
  <si>
    <t>333600000-3лікарські засоби різні  Реагенти лабораторні</t>
  </si>
  <si>
    <t>46238
емність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</si>
</sst>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 tint="0.1499984740745262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165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  <xf numFmtId="164" fontId="3" fillId="0" borderId="0" xfId="0" applyNumberFormat="1" applyFont="1"/>
    <xf numFmtId="164" fontId="11" fillId="0" borderId="0" xfId="0" applyNumberFormat="1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3">
    <cellStyle name="Денежный 2" xfId="2" xr:uid="{00000000-0005-0000-0000-000000000000}"/>
    <cellStyle name="Звичайни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topLeftCell="A13" zoomScale="70" zoomScaleNormal="70" workbookViewId="0">
      <selection activeCell="D14" sqref="D14"/>
    </sheetView>
  </sheetViews>
  <sheetFormatPr defaultColWidth="9.140625" defaultRowHeight="15" x14ac:dyDescent="0.25"/>
  <cols>
    <col min="1" max="1" width="6.140625" style="2" customWidth="1"/>
    <col min="2" max="2" width="32.85546875" style="2" customWidth="1"/>
    <col min="3" max="3" width="86.85546875" style="2" customWidth="1"/>
    <col min="4" max="4" width="25.28515625" style="2" customWidth="1"/>
    <col min="5" max="5" width="39" style="2" customWidth="1"/>
    <col min="6" max="6" width="11.28515625" style="2" customWidth="1"/>
    <col min="7" max="7" width="10.5703125" style="2" customWidth="1"/>
    <col min="8" max="8" width="16.85546875" style="2" customWidth="1"/>
    <col min="9" max="9" width="18.85546875" style="1" customWidth="1"/>
    <col min="10" max="10" width="16.85546875" style="2" customWidth="1"/>
    <col min="11" max="11" width="20.140625" style="1" customWidth="1"/>
    <col min="12" max="12" width="16.7109375" style="2" customWidth="1"/>
    <col min="13" max="13" width="20.85546875" style="1" customWidth="1"/>
    <col min="14" max="16384" width="9.140625" style="1"/>
  </cols>
  <sheetData>
    <row r="1" spans="1:13" ht="18.75" x14ac:dyDescent="0.3">
      <c r="C1" s="48" t="s">
        <v>54</v>
      </c>
      <c r="D1" s="49"/>
      <c r="E1" s="49"/>
      <c r="F1" s="49"/>
      <c r="G1" s="49"/>
      <c r="H1" s="49"/>
      <c r="I1" s="49"/>
      <c r="J1" s="49"/>
      <c r="K1" s="49"/>
    </row>
    <row r="2" spans="1:13" customFormat="1" ht="18.75" x14ac:dyDescent="0.3">
      <c r="A2" s="11"/>
      <c r="B2" s="52" t="s">
        <v>55</v>
      </c>
      <c r="C2" s="52"/>
      <c r="D2" s="52"/>
      <c r="E2" s="52"/>
      <c r="F2" s="52"/>
      <c r="G2" s="52"/>
      <c r="H2" s="52"/>
      <c r="I2" s="52"/>
      <c r="J2" s="11"/>
      <c r="K2" s="11"/>
      <c r="L2" s="11"/>
      <c r="M2" s="11"/>
    </row>
    <row r="3" spans="1:13" customFormat="1" ht="18.75" x14ac:dyDescent="0.3">
      <c r="A3" s="11"/>
      <c r="B3" s="52"/>
      <c r="C3" s="52"/>
      <c r="D3" s="52"/>
      <c r="E3" s="52"/>
      <c r="F3" s="52"/>
      <c r="G3" s="52"/>
      <c r="H3" s="52"/>
      <c r="I3" s="52"/>
      <c r="J3" s="11"/>
      <c r="K3" s="11"/>
      <c r="L3" s="11"/>
      <c r="M3" s="11"/>
    </row>
    <row r="4" spans="1:13" customFormat="1" ht="18.75" x14ac:dyDescent="0.3">
      <c r="A4" s="11"/>
      <c r="B4" s="52"/>
      <c r="C4" s="52"/>
      <c r="D4" s="52"/>
      <c r="E4" s="52"/>
      <c r="F4" s="52"/>
      <c r="G4" s="52"/>
      <c r="H4" s="52"/>
      <c r="I4" s="52"/>
      <c r="J4" s="11"/>
      <c r="K4" s="11"/>
      <c r="L4" s="11"/>
      <c r="M4" s="11"/>
    </row>
    <row r="5" spans="1:13" customFormat="1" ht="18.75" x14ac:dyDescent="0.3">
      <c r="A5" s="11"/>
      <c r="B5" s="53"/>
      <c r="C5" s="53"/>
      <c r="D5" s="53"/>
      <c r="E5" s="53"/>
      <c r="F5" s="53"/>
      <c r="G5" s="53"/>
      <c r="H5" s="53"/>
      <c r="I5" s="53"/>
      <c r="J5" s="11"/>
      <c r="K5" s="11"/>
      <c r="L5" s="11"/>
      <c r="M5" s="11"/>
    </row>
    <row r="6" spans="1:13" ht="18.75" x14ac:dyDescent="0.3">
      <c r="A6" s="12"/>
      <c r="B6" s="12"/>
      <c r="C6" s="12"/>
      <c r="D6" s="12"/>
      <c r="E6" s="12"/>
      <c r="F6" s="12"/>
      <c r="G6" s="12"/>
      <c r="H6" s="12"/>
      <c r="I6" s="9"/>
      <c r="J6" s="12"/>
      <c r="K6" s="9"/>
      <c r="L6" s="12"/>
      <c r="M6" s="9"/>
    </row>
    <row r="7" spans="1:13" ht="18.75" x14ac:dyDescent="0.3">
      <c r="A7" s="12"/>
      <c r="B7" s="12"/>
      <c r="C7" s="12"/>
      <c r="D7" s="12"/>
      <c r="E7" s="12"/>
      <c r="F7" s="12"/>
      <c r="G7" s="12"/>
      <c r="H7" s="12"/>
      <c r="I7" s="9"/>
      <c r="J7" s="12"/>
      <c r="K7" s="9"/>
      <c r="L7" s="12"/>
      <c r="M7" s="9"/>
    </row>
    <row r="8" spans="1:13" customFormat="1" ht="56.25" x14ac:dyDescent="0.25">
      <c r="A8" s="43" t="s">
        <v>19</v>
      </c>
      <c r="B8" s="44" t="s">
        <v>0</v>
      </c>
      <c r="C8" s="43" t="s">
        <v>20</v>
      </c>
      <c r="D8" s="43" t="s">
        <v>2</v>
      </c>
      <c r="E8" s="43" t="s">
        <v>3</v>
      </c>
      <c r="F8" s="43" t="s">
        <v>21</v>
      </c>
      <c r="G8" s="43" t="s">
        <v>1</v>
      </c>
      <c r="H8" s="43" t="s">
        <v>22</v>
      </c>
      <c r="I8" s="43" t="s">
        <v>23</v>
      </c>
      <c r="J8" s="45" t="s">
        <v>24</v>
      </c>
      <c r="K8" s="43" t="s">
        <v>25</v>
      </c>
      <c r="L8" s="43" t="s">
        <v>26</v>
      </c>
      <c r="M8" s="43" t="s">
        <v>27</v>
      </c>
    </row>
    <row r="9" spans="1:13" s="10" customFormat="1" ht="93.75" customHeight="1" x14ac:dyDescent="0.25">
      <c r="A9" s="13">
        <v>1</v>
      </c>
      <c r="B9" s="14" t="s">
        <v>46</v>
      </c>
      <c r="C9" s="15" t="s">
        <v>45</v>
      </c>
      <c r="D9" s="16" t="s">
        <v>28</v>
      </c>
      <c r="E9" s="16" t="s">
        <v>56</v>
      </c>
      <c r="F9" s="17" t="s">
        <v>35</v>
      </c>
      <c r="G9" s="17">
        <v>1</v>
      </c>
      <c r="H9" s="18">
        <v>56430</v>
      </c>
      <c r="I9" s="18">
        <f>H9*G9</f>
        <v>56430</v>
      </c>
      <c r="J9" s="18">
        <v>57560</v>
      </c>
      <c r="K9" s="19">
        <f>J9*G9</f>
        <v>57560</v>
      </c>
      <c r="L9" s="18">
        <f>(H9+J9)/2</f>
        <v>56995</v>
      </c>
      <c r="M9" s="19">
        <f>(I9+K9)/2</f>
        <v>56995</v>
      </c>
    </row>
    <row r="10" spans="1:13" s="10" customFormat="1" ht="204.75" customHeight="1" x14ac:dyDescent="0.25">
      <c r="A10" s="13">
        <v>2</v>
      </c>
      <c r="B10" s="14" t="s">
        <v>47</v>
      </c>
      <c r="C10" s="20" t="s">
        <v>44</v>
      </c>
      <c r="D10" s="16" t="s">
        <v>28</v>
      </c>
      <c r="E10" s="16" t="s">
        <v>56</v>
      </c>
      <c r="F10" s="17" t="s">
        <v>35</v>
      </c>
      <c r="G10" s="17">
        <v>1</v>
      </c>
      <c r="H10" s="21">
        <v>91130</v>
      </c>
      <c r="I10" s="18">
        <f t="shared" ref="I10:I17" si="0">H10*G10</f>
        <v>91130</v>
      </c>
      <c r="J10" s="19">
        <v>93865</v>
      </c>
      <c r="K10" s="19">
        <f t="shared" ref="K10:K17" si="1">J10*G10</f>
        <v>93865</v>
      </c>
      <c r="L10" s="18">
        <f t="shared" ref="L10:L17" si="2">(H10+J10)/2</f>
        <v>92497.5</v>
      </c>
      <c r="M10" s="19">
        <f t="shared" ref="M10:M17" si="3">(I10+K10)/2</f>
        <v>92497.5</v>
      </c>
    </row>
    <row r="11" spans="1:13" s="10" customFormat="1" ht="97.5" customHeight="1" x14ac:dyDescent="0.25">
      <c r="A11" s="13">
        <v>3</v>
      </c>
      <c r="B11" s="14" t="s">
        <v>48</v>
      </c>
      <c r="C11" s="15" t="s">
        <v>29</v>
      </c>
      <c r="D11" s="22" t="s">
        <v>30</v>
      </c>
      <c r="E11" s="16" t="s">
        <v>56</v>
      </c>
      <c r="F11" s="17" t="s">
        <v>35</v>
      </c>
      <c r="G11" s="17">
        <v>2</v>
      </c>
      <c r="H11" s="21">
        <v>81000</v>
      </c>
      <c r="I11" s="18">
        <f t="shared" si="0"/>
        <v>162000</v>
      </c>
      <c r="J11" s="19">
        <v>82620</v>
      </c>
      <c r="K11" s="19">
        <f t="shared" si="1"/>
        <v>165240</v>
      </c>
      <c r="L11" s="18">
        <f t="shared" si="2"/>
        <v>81810</v>
      </c>
      <c r="M11" s="19">
        <f t="shared" si="3"/>
        <v>163620</v>
      </c>
    </row>
    <row r="12" spans="1:13" customFormat="1" ht="91.5" customHeight="1" x14ac:dyDescent="0.25">
      <c r="A12" s="23">
        <v>4</v>
      </c>
      <c r="B12" s="14" t="s">
        <v>53</v>
      </c>
      <c r="C12" s="24" t="s">
        <v>36</v>
      </c>
      <c r="D12" s="25" t="s">
        <v>37</v>
      </c>
      <c r="E12" s="16" t="s">
        <v>56</v>
      </c>
      <c r="F12" s="17" t="s">
        <v>35</v>
      </c>
      <c r="G12" s="22">
        <v>1</v>
      </c>
      <c r="H12" s="21">
        <v>34320</v>
      </c>
      <c r="I12" s="18">
        <f t="shared" si="0"/>
        <v>34320</v>
      </c>
      <c r="J12" s="19">
        <v>34840</v>
      </c>
      <c r="K12" s="19">
        <f t="shared" si="1"/>
        <v>34840</v>
      </c>
      <c r="L12" s="18">
        <f t="shared" si="2"/>
        <v>34580</v>
      </c>
      <c r="M12" s="19">
        <f t="shared" si="3"/>
        <v>34580</v>
      </c>
    </row>
    <row r="13" spans="1:13" customFormat="1" ht="115.5" customHeight="1" x14ac:dyDescent="0.25">
      <c r="A13" s="23">
        <v>5</v>
      </c>
      <c r="B13" s="14" t="s">
        <v>52</v>
      </c>
      <c r="C13" s="26" t="s">
        <v>38</v>
      </c>
      <c r="D13" s="27" t="s">
        <v>39</v>
      </c>
      <c r="E13" s="16" t="s">
        <v>56</v>
      </c>
      <c r="F13" s="17" t="s">
        <v>35</v>
      </c>
      <c r="G13" s="22">
        <v>1</v>
      </c>
      <c r="H13" s="28">
        <v>31920</v>
      </c>
      <c r="I13" s="18">
        <f t="shared" si="0"/>
        <v>31920</v>
      </c>
      <c r="J13" s="28">
        <v>33880</v>
      </c>
      <c r="K13" s="19">
        <f>J13*G13</f>
        <v>33880</v>
      </c>
      <c r="L13" s="18">
        <f t="shared" si="2"/>
        <v>32900</v>
      </c>
      <c r="M13" s="19">
        <f t="shared" si="3"/>
        <v>32900</v>
      </c>
    </row>
    <row r="14" spans="1:13" customFormat="1" ht="72" customHeight="1" x14ac:dyDescent="0.25">
      <c r="A14" s="23">
        <v>6</v>
      </c>
      <c r="B14" s="14" t="s">
        <v>51</v>
      </c>
      <c r="C14" s="29" t="s">
        <v>43</v>
      </c>
      <c r="D14" s="25" t="s">
        <v>57</v>
      </c>
      <c r="E14" s="16" t="s">
        <v>56</v>
      </c>
      <c r="F14" s="30" t="s">
        <v>34</v>
      </c>
      <c r="G14" s="22">
        <v>1</v>
      </c>
      <c r="H14" s="31">
        <v>9580</v>
      </c>
      <c r="I14" s="18">
        <f t="shared" si="0"/>
        <v>9580</v>
      </c>
      <c r="J14" s="31">
        <v>9820</v>
      </c>
      <c r="K14" s="19">
        <f t="shared" si="1"/>
        <v>9820</v>
      </c>
      <c r="L14" s="18">
        <f t="shared" si="2"/>
        <v>9700</v>
      </c>
      <c r="M14" s="19">
        <f t="shared" si="3"/>
        <v>9700</v>
      </c>
    </row>
    <row r="15" spans="1:13" customFormat="1" ht="196.5" customHeight="1" x14ac:dyDescent="0.25">
      <c r="A15" s="23">
        <v>7</v>
      </c>
      <c r="B15" s="14" t="s">
        <v>42</v>
      </c>
      <c r="C15" s="32" t="s">
        <v>40</v>
      </c>
      <c r="D15" s="30" t="s">
        <v>41</v>
      </c>
      <c r="E15" s="16" t="s">
        <v>56</v>
      </c>
      <c r="F15" s="30" t="s">
        <v>35</v>
      </c>
      <c r="G15" s="22">
        <v>1</v>
      </c>
      <c r="H15" s="33">
        <v>2151800</v>
      </c>
      <c r="I15" s="18">
        <f t="shared" si="0"/>
        <v>2151800</v>
      </c>
      <c r="J15" s="33">
        <v>2194840</v>
      </c>
      <c r="K15" s="19">
        <f t="shared" si="1"/>
        <v>2194840</v>
      </c>
      <c r="L15" s="18">
        <f t="shared" si="2"/>
        <v>2173320</v>
      </c>
      <c r="M15" s="19">
        <f t="shared" si="3"/>
        <v>2173320</v>
      </c>
    </row>
    <row r="16" spans="1:13" customFormat="1" ht="88.5" customHeight="1" x14ac:dyDescent="0.25">
      <c r="A16" s="23">
        <v>8</v>
      </c>
      <c r="B16" s="14" t="s">
        <v>50</v>
      </c>
      <c r="C16" s="34" t="s">
        <v>33</v>
      </c>
      <c r="D16" s="25" t="s">
        <v>32</v>
      </c>
      <c r="E16" s="16" t="s">
        <v>56</v>
      </c>
      <c r="F16" s="30" t="s">
        <v>35</v>
      </c>
      <c r="G16" s="22">
        <v>1</v>
      </c>
      <c r="H16" s="33">
        <v>128490</v>
      </c>
      <c r="I16" s="18">
        <f t="shared" si="0"/>
        <v>128490</v>
      </c>
      <c r="J16" s="33">
        <v>131580</v>
      </c>
      <c r="K16" s="19">
        <f t="shared" si="1"/>
        <v>131580</v>
      </c>
      <c r="L16" s="18">
        <f t="shared" si="2"/>
        <v>130035</v>
      </c>
      <c r="M16" s="19">
        <f t="shared" si="3"/>
        <v>130035</v>
      </c>
    </row>
    <row r="17" spans="1:13" customFormat="1" ht="83.25" customHeight="1" x14ac:dyDescent="0.25">
      <c r="A17" s="23">
        <v>9</v>
      </c>
      <c r="B17" s="14" t="s">
        <v>49</v>
      </c>
      <c r="C17" s="35" t="s">
        <v>31</v>
      </c>
      <c r="D17" s="25" t="s">
        <v>32</v>
      </c>
      <c r="E17" s="16" t="s">
        <v>56</v>
      </c>
      <c r="F17" s="30" t="s">
        <v>35</v>
      </c>
      <c r="G17" s="22">
        <v>1</v>
      </c>
      <c r="H17" s="33">
        <v>284330</v>
      </c>
      <c r="I17" s="18">
        <f t="shared" si="0"/>
        <v>284330</v>
      </c>
      <c r="J17" s="33">
        <v>292860</v>
      </c>
      <c r="K17" s="19">
        <f t="shared" si="1"/>
        <v>292860</v>
      </c>
      <c r="L17" s="18">
        <f t="shared" si="2"/>
        <v>288595</v>
      </c>
      <c r="M17" s="19">
        <f t="shared" si="3"/>
        <v>288595</v>
      </c>
    </row>
    <row r="18" spans="1:13" customFormat="1" ht="18.75" x14ac:dyDescent="0.3">
      <c r="A18" s="11"/>
      <c r="B18" s="36"/>
      <c r="C18" s="5"/>
      <c r="D18" s="37"/>
      <c r="E18" s="38"/>
      <c r="F18" s="11"/>
      <c r="G18" s="11"/>
      <c r="H18" s="39"/>
      <c r="I18" s="46">
        <f>SUM(I9:I17)</f>
        <v>2950000</v>
      </c>
      <c r="J18" s="46"/>
      <c r="K18" s="46">
        <f>SUM(K9:K17)</f>
        <v>3014485</v>
      </c>
      <c r="L18" s="47"/>
      <c r="M18" s="46">
        <f>SUM(M9:M17)</f>
        <v>2982242.5</v>
      </c>
    </row>
    <row r="19" spans="1:13" customFormat="1" ht="18.75" x14ac:dyDescent="0.3">
      <c r="A19" s="11"/>
      <c r="B19" s="36"/>
      <c r="C19" s="5"/>
      <c r="D19" s="37"/>
      <c r="E19" s="11"/>
      <c r="F19" s="11"/>
      <c r="G19" s="11"/>
      <c r="H19" s="39"/>
      <c r="I19" s="40"/>
      <c r="J19" s="41"/>
      <c r="K19" s="40"/>
      <c r="L19" s="39"/>
      <c r="M19" s="40"/>
    </row>
    <row r="20" spans="1:13" ht="18.75" x14ac:dyDescent="0.3">
      <c r="A20" s="12"/>
      <c r="B20" s="12"/>
      <c r="C20" s="12"/>
      <c r="D20" s="12"/>
      <c r="E20" s="12"/>
      <c r="F20" s="12"/>
      <c r="G20" s="12"/>
      <c r="H20" s="12"/>
      <c r="I20" s="9"/>
      <c r="J20" s="12"/>
      <c r="K20" s="9"/>
      <c r="L20" s="12"/>
      <c r="M20" s="9"/>
    </row>
    <row r="21" spans="1:13" s="3" customFormat="1" ht="18.75" x14ac:dyDescent="0.25">
      <c r="A21" s="42"/>
      <c r="B21" s="51" t="s">
        <v>4</v>
      </c>
      <c r="C21" s="51"/>
      <c r="D21" s="51"/>
      <c r="E21" s="51"/>
      <c r="F21" s="4"/>
      <c r="G21" s="5"/>
      <c r="H21" s="50"/>
      <c r="I21" s="50"/>
      <c r="J21" s="50"/>
      <c r="K21" s="50"/>
      <c r="L21" s="50" t="s">
        <v>5</v>
      </c>
      <c r="M21" s="50"/>
    </row>
    <row r="22" spans="1:13" customFormat="1" ht="13.5" customHeight="1" x14ac:dyDescent="0.3">
      <c r="A22" s="11"/>
      <c r="B22" s="6"/>
      <c r="C22" s="6"/>
      <c r="D22" s="7"/>
      <c r="E22" s="7"/>
      <c r="F22" s="6"/>
      <c r="G22" s="8"/>
      <c r="H22" s="8"/>
      <c r="I22" s="8"/>
      <c r="J22" s="8"/>
      <c r="K22" s="8"/>
      <c r="L22" s="8"/>
      <c r="M22" s="8"/>
    </row>
    <row r="23" spans="1:13" customFormat="1" ht="18.75" x14ac:dyDescent="0.3">
      <c r="A23" s="11"/>
      <c r="B23" s="4" t="s">
        <v>6</v>
      </c>
      <c r="C23" s="6"/>
      <c r="D23" s="6"/>
      <c r="E23" s="6"/>
      <c r="F23" s="6"/>
      <c r="G23" s="8"/>
      <c r="H23" s="9"/>
      <c r="I23" s="9"/>
      <c r="J23" s="9"/>
      <c r="K23" s="9"/>
      <c r="L23" s="9"/>
      <c r="M23" s="9"/>
    </row>
    <row r="24" spans="1:13" customFormat="1" ht="31.5" customHeight="1" x14ac:dyDescent="0.3">
      <c r="A24" s="11"/>
      <c r="B24" s="4" t="s">
        <v>7</v>
      </c>
      <c r="C24" s="6"/>
      <c r="D24" s="6"/>
      <c r="E24" s="6"/>
      <c r="F24" s="6"/>
      <c r="G24" s="8"/>
      <c r="H24" s="50"/>
      <c r="I24" s="50"/>
      <c r="J24" s="50"/>
      <c r="K24" s="50"/>
      <c r="L24" s="50" t="s">
        <v>8</v>
      </c>
      <c r="M24" s="50"/>
    </row>
    <row r="25" spans="1:13" customFormat="1" ht="28.5" customHeight="1" x14ac:dyDescent="0.3">
      <c r="A25" s="11"/>
      <c r="B25" s="51" t="s">
        <v>9</v>
      </c>
      <c r="C25" s="51"/>
      <c r="D25" s="51"/>
      <c r="E25" s="51"/>
      <c r="F25" s="51"/>
      <c r="G25" s="8"/>
      <c r="H25" s="8"/>
      <c r="I25" s="8"/>
      <c r="J25" s="8"/>
      <c r="K25" s="8"/>
      <c r="L25" s="50" t="s">
        <v>10</v>
      </c>
      <c r="M25" s="50"/>
    </row>
    <row r="26" spans="1:13" customFormat="1" ht="31.5" customHeight="1" x14ac:dyDescent="0.3">
      <c r="A26" s="11"/>
      <c r="B26" s="51" t="s">
        <v>11</v>
      </c>
      <c r="C26" s="51"/>
      <c r="D26" s="51"/>
      <c r="E26" s="51"/>
      <c r="F26" s="4"/>
      <c r="G26" s="5"/>
      <c r="H26" s="50"/>
      <c r="I26" s="50"/>
      <c r="J26" s="50"/>
      <c r="K26" s="50"/>
      <c r="L26" s="50" t="s">
        <v>12</v>
      </c>
      <c r="M26" s="50"/>
    </row>
    <row r="27" spans="1:13" customFormat="1" ht="31.5" customHeight="1" x14ac:dyDescent="0.3">
      <c r="A27" s="11"/>
      <c r="B27" s="51" t="s">
        <v>13</v>
      </c>
      <c r="C27" s="51"/>
      <c r="D27" s="51"/>
      <c r="E27" s="51"/>
      <c r="F27" s="51"/>
      <c r="G27" s="4"/>
      <c r="H27" s="50"/>
      <c r="I27" s="50"/>
      <c r="J27" s="50"/>
      <c r="K27" s="50"/>
      <c r="L27" s="50" t="s">
        <v>14</v>
      </c>
      <c r="M27" s="50"/>
    </row>
    <row r="28" spans="1:13" customFormat="1" ht="33.75" customHeight="1" x14ac:dyDescent="0.3">
      <c r="A28" s="11"/>
      <c r="B28" s="51" t="s">
        <v>15</v>
      </c>
      <c r="C28" s="51"/>
      <c r="D28" s="51"/>
      <c r="E28" s="51"/>
      <c r="F28" s="51"/>
      <c r="G28" s="4"/>
      <c r="H28" s="50"/>
      <c r="I28" s="50"/>
      <c r="J28" s="50"/>
      <c r="K28" s="50"/>
      <c r="L28" s="50" t="s">
        <v>16</v>
      </c>
      <c r="M28" s="50"/>
    </row>
    <row r="29" spans="1:13" customFormat="1" ht="38.25" customHeight="1" x14ac:dyDescent="0.3">
      <c r="A29" s="11"/>
      <c r="B29" s="51" t="s">
        <v>17</v>
      </c>
      <c r="C29" s="51"/>
      <c r="D29" s="51"/>
      <c r="E29" s="51"/>
      <c r="F29" s="4"/>
      <c r="G29" s="8"/>
      <c r="H29" s="50"/>
      <c r="I29" s="50"/>
      <c r="J29" s="50"/>
      <c r="K29" s="50"/>
      <c r="L29" s="50" t="s">
        <v>18</v>
      </c>
      <c r="M29" s="50"/>
    </row>
  </sheetData>
  <mergeCells count="27">
    <mergeCell ref="L29:M29"/>
    <mergeCell ref="B28:F28"/>
    <mergeCell ref="H28:I28"/>
    <mergeCell ref="J28:K28"/>
    <mergeCell ref="L28:M28"/>
    <mergeCell ref="B29:E29"/>
    <mergeCell ref="H29:I29"/>
    <mergeCell ref="J29:K29"/>
    <mergeCell ref="L27:M27"/>
    <mergeCell ref="B25:F25"/>
    <mergeCell ref="L25:M25"/>
    <mergeCell ref="B26:E26"/>
    <mergeCell ref="H26:I26"/>
    <mergeCell ref="J26:K26"/>
    <mergeCell ref="L26:M26"/>
    <mergeCell ref="B27:F27"/>
    <mergeCell ref="H27:I27"/>
    <mergeCell ref="J27:K27"/>
    <mergeCell ref="C1:K1"/>
    <mergeCell ref="L21:M21"/>
    <mergeCell ref="H24:I24"/>
    <mergeCell ref="J24:K24"/>
    <mergeCell ref="L24:M24"/>
    <mergeCell ref="H21:I21"/>
    <mergeCell ref="J21:K21"/>
    <mergeCell ref="B2:I5"/>
    <mergeCell ref="B21:E21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2024-02-05T12:51:26Z</dcterms:modified>
</cp:coreProperties>
</file>