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ASH DRIVE\Прозоро маркет 2024 ЗЦП\Скрінінг генетика регіони № 1  тест набори 35000000,00 заг\"/>
    </mc:Choice>
  </mc:AlternateContent>
  <xr:revisionPtr revIDLastSave="0" documentId="8_{6A517152-2414-4174-995C-DF63DE55D6CC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Набори" sheetId="1" r:id="rId1"/>
  </sheets>
  <calcPr calcId="191029"/>
</workbook>
</file>

<file path=xl/calcChain.xml><?xml version="1.0" encoding="utf-8"?>
<calcChain xmlns="http://schemas.openxmlformats.org/spreadsheetml/2006/main">
  <c r="K9" i="1" l="1"/>
  <c r="L9" i="1"/>
  <c r="L8" i="1"/>
  <c r="K8" i="1"/>
  <c r="K10" i="1" l="1"/>
  <c r="I9" i="1"/>
  <c r="M9" i="1" s="1"/>
  <c r="I8" i="1"/>
  <c r="M8" i="1" l="1"/>
  <c r="M10" i="1" s="1"/>
  <c r="I10" i="1"/>
</calcChain>
</file>

<file path=xl/sharedStrings.xml><?xml version="1.0" encoding="utf-8"?>
<sst xmlns="http://schemas.openxmlformats.org/spreadsheetml/2006/main" count="43" uniqueCount="42">
  <si>
    <t>Од. виміру</t>
  </si>
  <si>
    <t>Тест-набір для визначення амінокислот, вільного карнітину, ацилкарнітину та інших аналітів методом тандемной мас-спектрометрії в зразках крові, висушених на фільтрувальному папері для скринінгу новонароджених на вроджені метаболічні порушення (набір на 960 ч.)</t>
  </si>
  <si>
    <t>Тест-система ПЛР-РЧ  для одночасного скринінгу спінальної м’язової атрофії і тяжкого комбінованого імунодефіциту (SCID) в зразках крові новонароджених висушених на фільтрувальному папері з комплектом реагентів для екстракції ДНК (набір на 96 ч.)</t>
  </si>
  <si>
    <t>набір</t>
  </si>
  <si>
    <t>МТВ</t>
  </si>
  <si>
    <t>Код НК</t>
  </si>
  <si>
    <t>Код ДК</t>
  </si>
  <si>
    <t>59824 - Спінальної-м'язова атрофія (СМА) ІВД, набір реагентів, аналіз нуклеїнових кислот</t>
  </si>
  <si>
    <t xml:space="preserve"> 33190000-8 - Медичне обладнання та вироби медичного призначення різні</t>
  </si>
  <si>
    <t xml:space="preserve">62019
Числені амінокислоти / метаболіти карнітину ІВД, набір, мас-спектрометричний аналіз / рідинна хроматографія
</t>
  </si>
  <si>
    <t>33190000-8 - Медичне обладнання та вироби медичного призначення різні</t>
  </si>
  <si>
    <t>Набір для визначення амінокислот і ацилкарнітинів в висушених зразках крові без використання дериватизації для не менш ніж 960 аналізів (має бути призначений для визначення наступного переліку аналітів: аланін, аргінін, Аспарагінова кислота, Цитрулін, Глутамінова кислота, гліцин, лейцин, Метіонін, Орнітин, Фенілаланін, Пролін, тирозин, валін, вільний карнітин, С2-карнітин, С3-карнітин, C4-карнітин, C5-карнітин, C5DC-карнітин, С6-карнітин, C8-карнітин, C10-карнітин, C12-карнітин, C14-карнітин, C16-карнітин, C18-карнітин
Набір має містити:
• мобільна фаза 1000 мл або більше
• внутрішній стандарт ліофілізований
• Контрольна картка з амінокислотами та ацилкарнітинами у висушених плямамах крові (не менше ніж 3 плями на картці) сумісна с системою DBS-500 повинна мати не менше 2 карток з різними рівнями.
На підтвердження комплектності набору, Учасник повинен надати гарантійний лист.
Набір має бути протестованим з мас-спектрометричним детектором Waters Acquity TQD 
Повернення амінокислот при використанні детектору Waters Acquity TQD повинно бути в межах 74-130%
Повернення карнітинів при використанні детектору Waters Acquity TQD повинно бути в межах 89-103%
Медичні вироби повинні мати неушкоджену упаковку з датами виробництва та кінцевими термінами придатності.</t>
  </si>
  <si>
    <t>Лот1</t>
  </si>
  <si>
    <t xml:space="preserve">Медичний директор з медичних питань                       </t>
  </si>
  <si>
    <t>Тетяна ІВАНОВА</t>
  </si>
  <si>
    <t>Члени робочої групи:</t>
  </si>
  <si>
    <t xml:space="preserve">Медичний директор </t>
  </si>
  <si>
    <t>Сергій ЧЕРНИШУК</t>
  </si>
  <si>
    <t>Заст. Генерального директора з економічних питань</t>
  </si>
  <si>
    <t>Наталія МИРУТА</t>
  </si>
  <si>
    <t xml:space="preserve">Медичний директор з поліклінічной роботи                 </t>
  </si>
  <si>
    <t>Володимир СОВА</t>
  </si>
  <si>
    <t>Завідувач відділом імуногістохімічних досліджень дитячого патологоанатомічного відділення</t>
  </si>
  <si>
    <t>Ольга ВИСТАВНИХ</t>
  </si>
  <si>
    <t>Завідувач Українським Референс-центром з клінічної лабораторної діагностики та метрології</t>
  </si>
  <si>
    <t>Вікторія ЯНОВСЬКА</t>
  </si>
  <si>
    <t>Завідувач лабораторії медичної генетики СМГЦ</t>
  </si>
  <si>
    <t>Наталія ОЛЬХОВИЧ</t>
  </si>
  <si>
    <t>№ з/п</t>
  </si>
  <si>
    <t>Назва реагенту</t>
  </si>
  <si>
    <t>Кількість</t>
  </si>
  <si>
    <t>Ціна 1, грн</t>
  </si>
  <si>
    <t>Сума 1, грн</t>
  </si>
  <si>
    <t>Ціна 2, грн</t>
  </si>
  <si>
    <t>Сума 2, грн</t>
  </si>
  <si>
    <t>Ціна середня, грн</t>
  </si>
  <si>
    <t>Сума середня, грн</t>
  </si>
  <si>
    <t>ПДВ (%)</t>
  </si>
  <si>
    <t>Тест-система  ПЛР у реальному часі для виявлення, ДНК послідовностей SMN1, TREC, KREC людини та внутрішнього контролю (ВК).  
Тест-система має бути валідована для наявної в лабораторії системи ПЛР в реальному часі  QuantStudioTM 5 (Applied Biosystems) з оптимізованим протоколом.
Тест-система має бути валідована для автоматизованого приготування ПЛР реакції з використанням наявної в лабораторії станції дозування рідин QIAgility (QIAGEN) з оптимізованим протоколом. 
Тест-система має забезпечувати проведення не менш ніж 96 реакції.
 Формат набору має забезпечувати проведення однієї або кількох окремих постановок від 9 до 96 реакції за постановку, для своєчасного скринінгу необхідної кількості зразків без втрати реагентів.
 До складу тест-системи, окрім реакційної суміші, входять:
• реагенти для екстракції ДНК із периферичної цільної крові, зразків крові висушених на фільтрувальному папері  або DBS-карт.
• Позитивний контроль та калібратори
 Чутливість не менше 10^3 копій/мл</t>
  </si>
  <si>
    <t xml:space="preserve">ІНФОРМАЦІЯ
про необхідні технічні, якісні та кількісні характеристики предмету закупівлі                                                                                                                                                                                                                                       лікарські засоби різні - ДК 021:2015:33690000-3: (Лікарські засоби різні)                                                                                                                                                                   </t>
  </si>
  <si>
    <t>Всього по лоту</t>
  </si>
  <si>
    <t>ОБГРУНТУВАННЯ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</si>
</sst>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₴_-;\-* #,##0.00_₴_-;_-* &quot;-&quot;??_₴_-;_-@_-"/>
    <numFmt numFmtId="165" formatCode="#,##0.00_₴"/>
  </numFmts>
  <fonts count="34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 Cyr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7" tint="-0.499984740745262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4" fillId="0" borderId="0"/>
    <xf numFmtId="0" fontId="8" fillId="0" borderId="0"/>
    <xf numFmtId="0" fontId="7" fillId="0" borderId="0"/>
    <xf numFmtId="0" fontId="7" fillId="0" borderId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5" borderId="4" applyNumberFormat="0" applyAlignment="0" applyProtection="0"/>
    <xf numFmtId="0" fontId="12" fillId="12" borderId="5" applyNumberFormat="0" applyAlignment="0" applyProtection="0"/>
    <xf numFmtId="0" fontId="13" fillId="12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3" borderId="10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15" borderId="11" applyNumberFormat="0" applyFont="0" applyAlignment="0" applyProtection="0"/>
    <xf numFmtId="0" fontId="23" fillId="0" borderId="12" applyNumberFormat="0" applyFill="0" applyAlignment="0" applyProtection="0"/>
    <xf numFmtId="0" fontId="9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justify" vertical="justify"/>
    </xf>
    <xf numFmtId="0" fontId="3" fillId="0" borderId="0" xfId="0" applyFont="1" applyAlignment="1">
      <alignment horizontal="justify" vertical="center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27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2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29" fillId="0" borderId="1" xfId="1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horizontal="justify" vertical="justify"/>
    </xf>
    <xf numFmtId="0" fontId="6" fillId="0" borderId="0" xfId="0" applyFont="1" applyAlignment="1">
      <alignment horizontal="justify" vertical="justify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justify" vertical="center"/>
    </xf>
    <xf numFmtId="0" fontId="6" fillId="2" borderId="0" xfId="0" applyFont="1" applyFill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29" fillId="0" borderId="0" xfId="0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0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/>
    </xf>
    <xf numFmtId="0" fontId="30" fillId="0" borderId="0" xfId="0" applyFont="1" applyAlignment="1">
      <alignment horizontal="justify" vertical="justify" wrapText="1"/>
    </xf>
    <xf numFmtId="0" fontId="30" fillId="0" borderId="0" xfId="0" applyFont="1" applyAlignment="1">
      <alignment wrapText="1"/>
    </xf>
    <xf numFmtId="165" fontId="6" fillId="0" borderId="0" xfId="0" applyNumberFormat="1" applyFont="1" applyAlignment="1">
      <alignment horizontal="justify" vertical="justify"/>
    </xf>
    <xf numFmtId="0" fontId="30" fillId="0" borderId="0" xfId="0" applyFont="1" applyAlignment="1">
      <alignment horizontal="center" vertical="justify" wrapText="1"/>
    </xf>
    <xf numFmtId="0" fontId="3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6" fillId="0" borderId="0" xfId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top"/>
    </xf>
    <xf numFmtId="4" fontId="6" fillId="0" borderId="3" xfId="0" applyNumberFormat="1" applyFont="1" applyBorder="1" applyAlignment="1">
      <alignment horizontal="center" vertical="top"/>
    </xf>
    <xf numFmtId="0" fontId="26" fillId="0" borderId="2" xfId="0" applyFont="1" applyBorder="1" applyAlignment="1">
      <alignment horizontal="center" vertical="top"/>
    </xf>
    <xf numFmtId="4" fontId="31" fillId="0" borderId="13" xfId="1" applyNumberFormat="1" applyFont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49" fontId="26" fillId="0" borderId="13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/>
    </xf>
    <xf numFmtId="4" fontId="26" fillId="0" borderId="13" xfId="0" applyNumberFormat="1" applyFont="1" applyBorder="1" applyAlignment="1">
      <alignment horizontal="center" vertical="top"/>
    </xf>
    <xf numFmtId="0" fontId="2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6" fillId="0" borderId="0" xfId="0" applyFont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29">
    <cellStyle name="Акцент1 2" xfId="5" xr:uid="{00000000-0005-0000-0000-000000000000}"/>
    <cellStyle name="Акцент2 2" xfId="6" xr:uid="{00000000-0005-0000-0000-000001000000}"/>
    <cellStyle name="Акцент3 2" xfId="7" xr:uid="{00000000-0005-0000-0000-000002000000}"/>
    <cellStyle name="Акцент4 2" xfId="8" xr:uid="{00000000-0005-0000-0000-000003000000}"/>
    <cellStyle name="Акцент5 2" xfId="9" xr:uid="{00000000-0005-0000-0000-000004000000}"/>
    <cellStyle name="Акцент6 2" xfId="10" xr:uid="{00000000-0005-0000-0000-000005000000}"/>
    <cellStyle name="Ввод  2" xfId="11" xr:uid="{00000000-0005-0000-0000-000006000000}"/>
    <cellStyle name="Вывод 2" xfId="12" xr:uid="{00000000-0005-0000-0000-000007000000}"/>
    <cellStyle name="Вычисление 2" xfId="13" xr:uid="{00000000-0005-0000-0000-000008000000}"/>
    <cellStyle name="Заголовок 1 2" xfId="14" xr:uid="{00000000-0005-0000-0000-000009000000}"/>
    <cellStyle name="Заголовок 2 2" xfId="15" xr:uid="{00000000-0005-0000-0000-00000A000000}"/>
    <cellStyle name="Заголовок 3 2" xfId="16" xr:uid="{00000000-0005-0000-0000-00000B000000}"/>
    <cellStyle name="Заголовок 4 2" xfId="17" xr:uid="{00000000-0005-0000-0000-00000C000000}"/>
    <cellStyle name="Звичайний" xfId="0" builtinId="0"/>
    <cellStyle name="Звичайний 2" xfId="3" xr:uid="{00000000-0005-0000-0000-00000D000000}"/>
    <cellStyle name="Звичайний 3" xfId="4" xr:uid="{00000000-0005-0000-0000-00000E000000}"/>
    <cellStyle name="Итог 2" xfId="18" xr:uid="{00000000-0005-0000-0000-00000F000000}"/>
    <cellStyle name="Контрольная ячейка 2" xfId="19" xr:uid="{00000000-0005-0000-0000-000010000000}"/>
    <cellStyle name="Название 2" xfId="20" xr:uid="{00000000-0005-0000-0000-000011000000}"/>
    <cellStyle name="Нейтральный 2" xfId="21" xr:uid="{00000000-0005-0000-0000-000012000000}"/>
    <cellStyle name="Обычный 2" xfId="1" xr:uid="{00000000-0005-0000-0000-000014000000}"/>
    <cellStyle name="Обычный 3" xfId="2" xr:uid="{00000000-0005-0000-0000-000015000000}"/>
    <cellStyle name="Плохой 2" xfId="22" xr:uid="{00000000-0005-0000-0000-000016000000}"/>
    <cellStyle name="Пояснение 2" xfId="23" xr:uid="{00000000-0005-0000-0000-000017000000}"/>
    <cellStyle name="Примечание 2" xfId="24" xr:uid="{00000000-0005-0000-0000-000018000000}"/>
    <cellStyle name="Связанная ячейка 2" xfId="25" xr:uid="{00000000-0005-0000-0000-000019000000}"/>
    <cellStyle name="Стиль 1" xfId="26" xr:uid="{00000000-0005-0000-0000-00001A000000}"/>
    <cellStyle name="Текст предупреждения 2" xfId="27" xr:uid="{00000000-0005-0000-0000-00001B000000}"/>
    <cellStyle name="Хороший 2" xfId="28" xr:uid="{00000000-0005-0000-0000-00001C000000}"/>
  </cellStyles>
  <dxfs count="0"/>
  <tableStyles count="0" defaultTableStyle="TableStyleMedium9" defaultPivotStyle="PivotStyleLight16"/>
  <colors>
    <mruColors>
      <color rgb="FFFFFF00"/>
      <color rgb="FFFFFF66"/>
      <color rgb="FFFF66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1">
    <pageSetUpPr fitToPage="1"/>
  </sheetPr>
  <dimension ref="A1:T47"/>
  <sheetViews>
    <sheetView tabSelected="1" zoomScale="75" zoomScaleNormal="75" workbookViewId="0">
      <selection activeCell="C1" sqref="C1:J1"/>
    </sheetView>
  </sheetViews>
  <sheetFormatPr defaultColWidth="9.140625" defaultRowHeight="84" customHeight="1" x14ac:dyDescent="0.25"/>
  <cols>
    <col min="1" max="1" width="10" style="29" customWidth="1"/>
    <col min="2" max="2" width="34" style="38" customWidth="1"/>
    <col min="3" max="3" width="121.140625" style="38" customWidth="1"/>
    <col min="4" max="4" width="24" style="29" customWidth="1"/>
    <col min="5" max="5" width="25.5703125" style="11" customWidth="1"/>
    <col min="6" max="6" width="17.85546875" style="10" customWidth="1"/>
    <col min="7" max="7" width="16.140625" style="10" customWidth="1"/>
    <col min="8" max="8" width="17.28515625" style="60" customWidth="1"/>
    <col min="9" max="9" width="22.42578125" style="60" customWidth="1"/>
    <col min="10" max="10" width="19.140625" style="37" customWidth="1"/>
    <col min="11" max="11" width="18" style="37" customWidth="1"/>
    <col min="12" max="12" width="18.7109375" style="37" customWidth="1"/>
    <col min="13" max="13" width="18.7109375" style="29" customWidth="1"/>
    <col min="14" max="14" width="16.140625" style="37" customWidth="1"/>
    <col min="15" max="15" width="18.140625" style="37" customWidth="1"/>
    <col min="16" max="16384" width="9.140625" style="2"/>
  </cols>
  <sheetData>
    <row r="1" spans="1:16" ht="48" customHeight="1" x14ac:dyDescent="0.25">
      <c r="C1" s="79" t="s">
        <v>41</v>
      </c>
      <c r="D1" s="80"/>
      <c r="E1" s="80"/>
      <c r="F1" s="80"/>
      <c r="G1" s="80"/>
      <c r="H1" s="80"/>
      <c r="I1" s="80"/>
      <c r="J1" s="80"/>
    </row>
    <row r="2" spans="1:16" customFormat="1" ht="18.75" x14ac:dyDescent="0.3">
      <c r="A2" s="14"/>
      <c r="B2" s="72" t="s">
        <v>39</v>
      </c>
      <c r="C2" s="72"/>
      <c r="D2" s="72"/>
      <c r="E2" s="72"/>
      <c r="F2" s="72"/>
      <c r="G2" s="72"/>
      <c r="H2" s="72"/>
      <c r="I2" s="72"/>
      <c r="J2" s="14"/>
      <c r="K2" s="14"/>
      <c r="L2" s="14"/>
      <c r="M2" s="14"/>
      <c r="N2" s="14"/>
      <c r="O2" s="14"/>
    </row>
    <row r="3" spans="1:16" customFormat="1" ht="18.75" x14ac:dyDescent="0.3">
      <c r="A3" s="14"/>
      <c r="B3" s="72"/>
      <c r="C3" s="72"/>
      <c r="D3" s="72"/>
      <c r="E3" s="72"/>
      <c r="F3" s="72"/>
      <c r="G3" s="72"/>
      <c r="H3" s="72"/>
      <c r="I3" s="72"/>
      <c r="J3" s="14"/>
      <c r="K3" s="14"/>
      <c r="L3" s="14"/>
      <c r="M3" s="14"/>
      <c r="N3" s="14"/>
      <c r="O3" s="14"/>
    </row>
    <row r="4" spans="1:16" customFormat="1" ht="18.75" x14ac:dyDescent="0.3">
      <c r="A4" s="14"/>
      <c r="B4" s="72"/>
      <c r="C4" s="72"/>
      <c r="D4" s="72"/>
      <c r="E4" s="72"/>
      <c r="F4" s="72"/>
      <c r="G4" s="72"/>
      <c r="H4" s="72"/>
      <c r="I4" s="72"/>
      <c r="J4" s="14"/>
      <c r="K4" s="14"/>
      <c r="L4" s="14"/>
      <c r="M4" s="14"/>
      <c r="N4" s="14"/>
      <c r="O4" s="14"/>
    </row>
    <row r="5" spans="1:16" customFormat="1" ht="1.5" customHeight="1" x14ac:dyDescent="0.3">
      <c r="A5" s="14"/>
      <c r="B5" s="73"/>
      <c r="C5" s="73"/>
      <c r="D5" s="73"/>
      <c r="E5" s="73"/>
      <c r="F5" s="73"/>
      <c r="G5" s="73"/>
      <c r="H5" s="73"/>
      <c r="I5" s="73"/>
      <c r="J5" s="14"/>
      <c r="K5" s="14"/>
      <c r="L5" s="14"/>
      <c r="M5" s="14"/>
      <c r="N5" s="14"/>
      <c r="O5" s="14"/>
    </row>
    <row r="6" spans="1:16" customFormat="1" ht="37.5" x14ac:dyDescent="0.25">
      <c r="A6" s="16" t="s">
        <v>28</v>
      </c>
      <c r="B6" s="16" t="s">
        <v>29</v>
      </c>
      <c r="C6" s="16" t="s">
        <v>4</v>
      </c>
      <c r="D6" s="16" t="s">
        <v>5</v>
      </c>
      <c r="E6" s="16" t="s">
        <v>6</v>
      </c>
      <c r="F6" s="16" t="s">
        <v>0</v>
      </c>
      <c r="G6" s="16" t="s">
        <v>30</v>
      </c>
      <c r="H6" s="16" t="s">
        <v>31</v>
      </c>
      <c r="I6" s="16" t="s">
        <v>32</v>
      </c>
      <c r="J6" s="17" t="s">
        <v>33</v>
      </c>
      <c r="K6" s="16" t="s">
        <v>34</v>
      </c>
      <c r="L6" s="16" t="s">
        <v>35</v>
      </c>
      <c r="M6" s="16" t="s">
        <v>36</v>
      </c>
      <c r="N6" s="37"/>
      <c r="O6" s="37"/>
      <c r="P6" s="15" t="s">
        <v>37</v>
      </c>
    </row>
    <row r="7" spans="1:16" s="1" customFormat="1" ht="24.75" customHeight="1" x14ac:dyDescent="0.25">
      <c r="A7" s="76" t="s">
        <v>12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  <c r="N7" s="20"/>
      <c r="O7" s="20"/>
    </row>
    <row r="8" spans="1:16" s="3" customFormat="1" ht="330" customHeight="1" x14ac:dyDescent="0.35">
      <c r="A8" s="21">
        <v>1</v>
      </c>
      <c r="B8" s="22" t="s">
        <v>1</v>
      </c>
      <c r="C8" s="22" t="s">
        <v>11</v>
      </c>
      <c r="D8" s="23" t="s">
        <v>9</v>
      </c>
      <c r="E8" s="24" t="s">
        <v>10</v>
      </c>
      <c r="F8" s="21">
        <v>80</v>
      </c>
      <c r="G8" s="21" t="s">
        <v>3</v>
      </c>
      <c r="H8" s="25">
        <v>170000</v>
      </c>
      <c r="I8" s="25">
        <f>H8*F8</f>
        <v>13600000</v>
      </c>
      <c r="J8" s="25">
        <v>171000</v>
      </c>
      <c r="K8" s="25">
        <f>J8*F8</f>
        <v>13680000</v>
      </c>
      <c r="L8" s="25">
        <f>(H8+J8)/2</f>
        <v>170500</v>
      </c>
      <c r="M8" s="25">
        <f>(I8+K8)/2</f>
        <v>13640000</v>
      </c>
      <c r="N8" s="14"/>
      <c r="O8" s="14"/>
    </row>
    <row r="9" spans="1:16" s="3" customFormat="1" ht="268.5" customHeight="1" x14ac:dyDescent="0.35">
      <c r="A9" s="21">
        <v>2</v>
      </c>
      <c r="B9" s="22" t="s">
        <v>2</v>
      </c>
      <c r="C9" s="26" t="s">
        <v>38</v>
      </c>
      <c r="D9" s="27" t="s">
        <v>7</v>
      </c>
      <c r="E9" s="24" t="s">
        <v>8</v>
      </c>
      <c r="F9" s="21">
        <v>729</v>
      </c>
      <c r="G9" s="21" t="s">
        <v>3</v>
      </c>
      <c r="H9" s="25">
        <v>28793.7</v>
      </c>
      <c r="I9" s="25">
        <f t="shared" ref="I9" si="0">H9*F9</f>
        <v>20990607.300000001</v>
      </c>
      <c r="J9" s="25">
        <v>29500</v>
      </c>
      <c r="K9" s="25">
        <f>J9*F9</f>
        <v>21505500</v>
      </c>
      <c r="L9" s="25">
        <f>(H9+J9)/2</f>
        <v>29146.85</v>
      </c>
      <c r="M9" s="25">
        <f>(I9+K9)/2</f>
        <v>21248053.649999999</v>
      </c>
      <c r="N9" s="14"/>
      <c r="O9" s="14"/>
    </row>
    <row r="10" spans="1:16" s="71" customFormat="1" ht="24" customHeight="1" x14ac:dyDescent="0.25">
      <c r="A10" s="63"/>
      <c r="B10" s="64" t="s">
        <v>40</v>
      </c>
      <c r="C10" s="65"/>
      <c r="D10" s="66"/>
      <c r="E10" s="67"/>
      <c r="F10" s="68"/>
      <c r="G10" s="68"/>
      <c r="H10" s="69"/>
      <c r="I10" s="61">
        <f>SUM(I8:I9)</f>
        <v>34590607.299999997</v>
      </c>
      <c r="J10" s="61"/>
      <c r="K10" s="61">
        <f>SUM(K8:K9)</f>
        <v>35185500</v>
      </c>
      <c r="L10" s="61"/>
      <c r="M10" s="62">
        <f>SUM(M8:M9)</f>
        <v>34888053.649999999</v>
      </c>
      <c r="N10" s="70"/>
      <c r="O10" s="70"/>
    </row>
    <row r="11" spans="1:16" ht="24.75" customHeight="1" x14ac:dyDescent="0.25"/>
    <row r="12" spans="1:16" s="12" customFormat="1" ht="49.5" customHeight="1" x14ac:dyDescent="0.25">
      <c r="A12" s="18"/>
      <c r="B12" s="74" t="s">
        <v>13</v>
      </c>
      <c r="C12" s="74"/>
      <c r="D12" s="74"/>
      <c r="E12" s="74"/>
      <c r="F12" s="10"/>
      <c r="G12" s="75"/>
      <c r="H12" s="75"/>
      <c r="I12" s="75" t="s">
        <v>14</v>
      </c>
      <c r="J12" s="75"/>
      <c r="K12" s="18"/>
      <c r="L12" s="18"/>
      <c r="M12" s="18"/>
      <c r="N12" s="18"/>
      <c r="O12" s="18"/>
    </row>
    <row r="13" spans="1:16" customFormat="1" ht="18.75" x14ac:dyDescent="0.3">
      <c r="A13" s="14"/>
      <c r="B13" s="10" t="s">
        <v>15</v>
      </c>
      <c r="C13" s="13"/>
      <c r="D13" s="13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</row>
    <row r="14" spans="1:16" customFormat="1" ht="33.75" customHeight="1" x14ac:dyDescent="0.3">
      <c r="A14" s="14"/>
      <c r="B14" s="10" t="s">
        <v>16</v>
      </c>
      <c r="C14" s="13"/>
      <c r="D14" s="13"/>
      <c r="E14" s="13"/>
      <c r="F14" s="13"/>
      <c r="G14" s="75"/>
      <c r="H14" s="75"/>
      <c r="I14" s="75" t="s">
        <v>17</v>
      </c>
      <c r="J14" s="75"/>
      <c r="K14" s="14"/>
      <c r="L14" s="14"/>
      <c r="M14" s="14"/>
      <c r="N14" s="14"/>
      <c r="O14" s="14"/>
    </row>
    <row r="15" spans="1:16" customFormat="1" ht="33.75" customHeight="1" x14ac:dyDescent="0.3">
      <c r="A15" s="14"/>
      <c r="B15" s="74" t="s">
        <v>18</v>
      </c>
      <c r="C15" s="74"/>
      <c r="D15" s="74"/>
      <c r="E15" s="74"/>
      <c r="F15" s="74"/>
      <c r="G15" s="11"/>
      <c r="H15" s="11"/>
      <c r="I15" s="75" t="s">
        <v>19</v>
      </c>
      <c r="J15" s="75"/>
      <c r="K15" s="14"/>
      <c r="L15" s="14"/>
      <c r="M15" s="14"/>
      <c r="N15" s="14"/>
      <c r="O15" s="14"/>
    </row>
    <row r="16" spans="1:16" customFormat="1" ht="36.75" customHeight="1" x14ac:dyDescent="0.3">
      <c r="A16" s="14"/>
      <c r="B16" s="74" t="s">
        <v>20</v>
      </c>
      <c r="C16" s="74"/>
      <c r="D16" s="74"/>
      <c r="E16" s="74"/>
      <c r="F16" s="10"/>
      <c r="G16" s="75"/>
      <c r="H16" s="75"/>
      <c r="I16" s="75" t="s">
        <v>21</v>
      </c>
      <c r="J16" s="75"/>
      <c r="K16" s="14"/>
      <c r="L16" s="14"/>
      <c r="M16" s="14"/>
      <c r="N16" s="14"/>
      <c r="O16" s="14"/>
    </row>
    <row r="17" spans="1:20" customFormat="1" ht="42" customHeight="1" x14ac:dyDescent="0.3">
      <c r="A17" s="14"/>
      <c r="B17" s="74" t="s">
        <v>22</v>
      </c>
      <c r="C17" s="74"/>
      <c r="D17" s="74"/>
      <c r="E17" s="74"/>
      <c r="F17" s="74"/>
      <c r="G17" s="75"/>
      <c r="H17" s="75"/>
      <c r="I17" s="75" t="s">
        <v>23</v>
      </c>
      <c r="J17" s="75"/>
      <c r="K17" s="14"/>
      <c r="L17" s="14"/>
      <c r="M17" s="14"/>
      <c r="N17" s="14"/>
      <c r="O17" s="14"/>
    </row>
    <row r="18" spans="1:20" customFormat="1" ht="33.75" customHeight="1" x14ac:dyDescent="0.3">
      <c r="A18" s="14"/>
      <c r="B18" s="74" t="s">
        <v>24</v>
      </c>
      <c r="C18" s="74"/>
      <c r="D18" s="74"/>
      <c r="E18" s="74"/>
      <c r="F18" s="74"/>
      <c r="G18" s="75"/>
      <c r="H18" s="75"/>
      <c r="I18" s="75" t="s">
        <v>25</v>
      </c>
      <c r="J18" s="75"/>
      <c r="K18" s="14"/>
      <c r="L18" s="14"/>
      <c r="M18" s="14"/>
      <c r="N18" s="14"/>
      <c r="O18" s="14"/>
    </row>
    <row r="19" spans="1:20" customFormat="1" ht="44.25" customHeight="1" x14ac:dyDescent="0.3">
      <c r="A19" s="14"/>
      <c r="B19" s="74" t="s">
        <v>26</v>
      </c>
      <c r="C19" s="74"/>
      <c r="D19" s="74"/>
      <c r="E19" s="74"/>
      <c r="F19" s="10"/>
      <c r="G19" s="75"/>
      <c r="H19" s="75"/>
      <c r="I19" s="75" t="s">
        <v>27</v>
      </c>
      <c r="J19" s="75"/>
      <c r="K19" s="14"/>
      <c r="L19" s="14"/>
      <c r="M19" s="14"/>
      <c r="N19" s="14"/>
      <c r="O19" s="14"/>
    </row>
    <row r="20" spans="1:20" s="4" customFormat="1" ht="23.25" x14ac:dyDescent="0.25">
      <c r="A20" s="29"/>
      <c r="B20" s="30"/>
      <c r="C20" s="30"/>
      <c r="D20" s="31"/>
      <c r="E20" s="32"/>
      <c r="F20" s="33"/>
      <c r="G20" s="33"/>
      <c r="H20" s="28"/>
      <c r="I20" s="8"/>
      <c r="J20" s="34"/>
      <c r="K20" s="34"/>
      <c r="L20" s="34"/>
      <c r="M20" s="34"/>
      <c r="N20" s="34"/>
      <c r="O20" s="34"/>
    </row>
    <row r="21" spans="1:20" s="4" customFormat="1" ht="23.25" x14ac:dyDescent="0.25">
      <c r="A21" s="29"/>
      <c r="B21" s="30"/>
      <c r="C21" s="30"/>
      <c r="D21" s="31"/>
      <c r="E21" s="32"/>
      <c r="F21" s="33"/>
      <c r="G21" s="33"/>
      <c r="H21" s="28"/>
      <c r="I21" s="8"/>
      <c r="J21" s="34"/>
      <c r="K21" s="34"/>
      <c r="L21" s="34"/>
      <c r="M21" s="34"/>
      <c r="N21" s="34"/>
      <c r="O21" s="34"/>
    </row>
    <row r="22" spans="1:20" ht="45.75" customHeight="1" x14ac:dyDescent="0.25">
      <c r="B22" s="30"/>
      <c r="C22" s="30"/>
      <c r="D22" s="35"/>
      <c r="E22" s="35"/>
      <c r="F22" s="36"/>
      <c r="G22" s="36"/>
      <c r="H22" s="28"/>
      <c r="I22" s="8"/>
      <c r="J22" s="11"/>
    </row>
    <row r="23" spans="1:20" ht="62.25" customHeight="1" x14ac:dyDescent="0.25">
      <c r="B23" s="30"/>
      <c r="C23" s="30"/>
      <c r="D23" s="35"/>
      <c r="E23" s="35"/>
      <c r="F23" s="36"/>
      <c r="G23" s="36"/>
      <c r="H23" s="28"/>
      <c r="I23" s="8"/>
      <c r="J23" s="11"/>
    </row>
    <row r="24" spans="1:20" ht="39.75" customHeight="1" x14ac:dyDescent="0.25">
      <c r="B24" s="30"/>
      <c r="C24" s="30"/>
      <c r="D24" s="35"/>
      <c r="E24" s="35"/>
      <c r="F24" s="36"/>
      <c r="G24" s="36"/>
      <c r="H24" s="28"/>
      <c r="I24" s="8"/>
      <c r="J24" s="11"/>
    </row>
    <row r="25" spans="1:20" ht="42.75" customHeight="1" x14ac:dyDescent="0.25">
      <c r="B25" s="30"/>
      <c r="C25" s="30"/>
      <c r="D25" s="35"/>
      <c r="E25" s="35"/>
      <c r="F25" s="36"/>
      <c r="G25" s="36"/>
      <c r="H25" s="28"/>
      <c r="I25" s="8"/>
      <c r="J25" s="11"/>
    </row>
    <row r="26" spans="1:20" ht="42.75" customHeight="1" x14ac:dyDescent="0.25">
      <c r="D26" s="39"/>
      <c r="E26" s="39"/>
      <c r="F26" s="40"/>
      <c r="G26" s="40"/>
      <c r="H26" s="41"/>
      <c r="I26" s="8"/>
      <c r="J26" s="11"/>
    </row>
    <row r="27" spans="1:20" ht="95.25" customHeight="1" x14ac:dyDescent="0.25">
      <c r="A27" s="39"/>
      <c r="D27" s="11"/>
      <c r="H27" s="41"/>
      <c r="I27" s="8"/>
      <c r="J27" s="11"/>
    </row>
    <row r="28" spans="1:20" ht="23.25" x14ac:dyDescent="0.25">
      <c r="B28" s="30"/>
      <c r="C28" s="30"/>
      <c r="D28" s="39"/>
      <c r="E28" s="39"/>
      <c r="F28" s="38"/>
      <c r="G28" s="38"/>
      <c r="H28" s="41"/>
      <c r="I28" s="8"/>
      <c r="J28" s="42"/>
      <c r="M28" s="37"/>
    </row>
    <row r="29" spans="1:20" s="5" customFormat="1" ht="23.25" x14ac:dyDescent="0.25">
      <c r="A29" s="11"/>
      <c r="B29" s="13"/>
      <c r="C29" s="13"/>
      <c r="D29" s="29"/>
      <c r="E29" s="29"/>
      <c r="F29" s="13"/>
      <c r="G29" s="13"/>
      <c r="H29" s="41"/>
      <c r="I29" s="8"/>
      <c r="J29" s="18"/>
      <c r="K29" s="18"/>
      <c r="L29" s="18"/>
      <c r="M29" s="18"/>
      <c r="N29" s="18"/>
      <c r="O29" s="18"/>
    </row>
    <row r="30" spans="1:20" s="5" customFormat="1" ht="41.25" customHeight="1" x14ac:dyDescent="0.25">
      <c r="A30" s="11"/>
      <c r="B30" s="43"/>
      <c r="C30" s="43"/>
      <c r="D30" s="29"/>
      <c r="E30" s="29"/>
      <c r="F30" s="13"/>
      <c r="G30" s="13"/>
      <c r="H30" s="41"/>
      <c r="I30" s="8"/>
      <c r="J30" s="18"/>
      <c r="K30" s="18"/>
      <c r="L30" s="18"/>
      <c r="M30" s="18"/>
      <c r="N30" s="18"/>
      <c r="O30" s="18"/>
    </row>
    <row r="31" spans="1:20" ht="56.45" customHeight="1" x14ac:dyDescent="0.25">
      <c r="A31" s="39"/>
      <c r="D31" s="11"/>
      <c r="H31" s="41"/>
      <c r="I31" s="8"/>
      <c r="J31" s="11"/>
      <c r="M31" s="44"/>
      <c r="N31" s="45"/>
      <c r="O31" s="45"/>
      <c r="P31" s="7"/>
      <c r="Q31" s="7"/>
      <c r="R31" s="7"/>
      <c r="S31" s="7"/>
      <c r="T31" s="7"/>
    </row>
    <row r="32" spans="1:20" ht="56.45" customHeight="1" x14ac:dyDescent="0.25">
      <c r="A32" s="39"/>
      <c r="D32" s="11"/>
      <c r="H32" s="41"/>
      <c r="I32" s="8"/>
      <c r="J32" s="11"/>
      <c r="M32" s="44"/>
      <c r="N32" s="45"/>
      <c r="O32" s="45"/>
      <c r="P32" s="7"/>
      <c r="Q32" s="7"/>
      <c r="R32" s="7"/>
      <c r="S32" s="7"/>
      <c r="T32" s="7"/>
    </row>
    <row r="33" spans="1:20" ht="84" customHeight="1" x14ac:dyDescent="0.25">
      <c r="H33" s="41"/>
      <c r="I33" s="8"/>
    </row>
    <row r="34" spans="1:20" ht="84" customHeight="1" x14ac:dyDescent="0.25">
      <c r="B34" s="46"/>
      <c r="C34" s="46"/>
      <c r="D34" s="11"/>
      <c r="E34" s="47"/>
      <c r="F34" s="48"/>
      <c r="G34" s="48"/>
      <c r="H34" s="41"/>
      <c r="I34" s="8"/>
      <c r="J34" s="11"/>
      <c r="M34" s="44"/>
      <c r="N34" s="45"/>
      <c r="O34" s="45"/>
      <c r="P34" s="7"/>
      <c r="Q34" s="7"/>
      <c r="R34" s="7"/>
      <c r="S34" s="7"/>
      <c r="T34" s="7"/>
    </row>
    <row r="35" spans="1:20" ht="84" customHeight="1" x14ac:dyDescent="0.25">
      <c r="A35" s="39"/>
      <c r="B35" s="46"/>
      <c r="C35" s="46"/>
      <c r="D35" s="11"/>
      <c r="E35" s="47"/>
      <c r="F35" s="48"/>
      <c r="G35" s="48"/>
      <c r="H35" s="41"/>
      <c r="I35" s="8"/>
      <c r="J35" s="11"/>
      <c r="M35" s="44"/>
      <c r="N35" s="45"/>
      <c r="O35" s="45"/>
      <c r="P35" s="7"/>
      <c r="Q35" s="7"/>
      <c r="R35" s="7"/>
      <c r="S35" s="7"/>
      <c r="T35" s="7"/>
    </row>
    <row r="36" spans="1:20" ht="84" customHeight="1" x14ac:dyDescent="0.25">
      <c r="D36" s="11"/>
      <c r="E36" s="47"/>
      <c r="F36" s="46"/>
      <c r="G36" s="46"/>
      <c r="H36" s="41"/>
      <c r="I36" s="8"/>
      <c r="J36" s="42"/>
      <c r="M36" s="45"/>
      <c r="N36" s="45"/>
      <c r="O36" s="45"/>
      <c r="P36" s="7"/>
      <c r="Q36" s="7"/>
      <c r="R36" s="7"/>
      <c r="S36" s="7"/>
      <c r="T36" s="7"/>
    </row>
    <row r="37" spans="1:20" s="3" customFormat="1" ht="65.45" customHeight="1" x14ac:dyDescent="0.35">
      <c r="A37" s="49"/>
      <c r="B37" s="50"/>
      <c r="C37" s="50"/>
      <c r="D37" s="29"/>
      <c r="E37" s="11"/>
      <c r="F37" s="48"/>
      <c r="G37" s="48"/>
      <c r="H37" s="41"/>
      <c r="I37" s="8"/>
      <c r="J37" s="51"/>
      <c r="K37" s="51"/>
      <c r="L37" s="14"/>
      <c r="M37" s="14"/>
      <c r="N37" s="14"/>
      <c r="O37" s="14"/>
    </row>
    <row r="38" spans="1:20" s="3" customFormat="1" ht="61.9" customHeight="1" x14ac:dyDescent="0.35">
      <c r="A38" s="49"/>
      <c r="B38" s="50"/>
      <c r="C38" s="50"/>
      <c r="D38" s="29"/>
      <c r="E38" s="11"/>
      <c r="F38" s="48"/>
      <c r="G38" s="48"/>
      <c r="H38" s="41"/>
      <c r="I38" s="8"/>
      <c r="J38" s="51"/>
      <c r="K38" s="51"/>
      <c r="L38" s="14"/>
      <c r="M38" s="14"/>
      <c r="N38" s="14"/>
      <c r="O38" s="18"/>
    </row>
    <row r="39" spans="1:20" s="3" customFormat="1" ht="74.45" customHeight="1" x14ac:dyDescent="0.35">
      <c r="A39" s="49"/>
      <c r="B39" s="50"/>
      <c r="C39" s="50"/>
      <c r="D39" s="29"/>
      <c r="E39" s="11"/>
      <c r="F39" s="48"/>
      <c r="G39" s="48"/>
      <c r="H39" s="41"/>
      <c r="I39" s="8"/>
      <c r="J39" s="51"/>
      <c r="K39" s="51"/>
      <c r="L39" s="14"/>
      <c r="M39" s="14"/>
      <c r="N39" s="14"/>
      <c r="O39" s="14"/>
    </row>
    <row r="40" spans="1:20" s="4" customFormat="1" ht="66" customHeight="1" x14ac:dyDescent="0.3">
      <c r="A40" s="52"/>
      <c r="B40" s="53"/>
      <c r="C40" s="53"/>
      <c r="D40" s="39"/>
      <c r="E40" s="39"/>
      <c r="F40" s="54"/>
      <c r="G40" s="54"/>
      <c r="H40" s="41"/>
      <c r="I40" s="8"/>
      <c r="J40" s="34"/>
      <c r="K40" s="34"/>
      <c r="L40" s="34"/>
      <c r="M40" s="34"/>
      <c r="N40" s="34"/>
      <c r="O40" s="34"/>
    </row>
    <row r="41" spans="1:20" ht="67.150000000000006" customHeight="1" x14ac:dyDescent="0.25">
      <c r="B41" s="50"/>
      <c r="C41" s="50"/>
      <c r="E41" s="39"/>
      <c r="H41" s="41"/>
      <c r="I41" s="8"/>
      <c r="J41" s="11"/>
    </row>
    <row r="42" spans="1:20" s="6" customFormat="1" ht="53.25" customHeight="1" x14ac:dyDescent="0.3">
      <c r="A42" s="52"/>
      <c r="B42" s="53"/>
      <c r="C42" s="53"/>
      <c r="D42" s="55"/>
      <c r="E42" s="55"/>
      <c r="F42" s="54"/>
      <c r="G42" s="54"/>
      <c r="H42" s="41"/>
      <c r="I42" s="8"/>
      <c r="J42" s="34"/>
      <c r="K42" s="34"/>
      <c r="L42" s="34"/>
      <c r="M42" s="34"/>
      <c r="N42" s="34"/>
      <c r="O42" s="34"/>
    </row>
    <row r="43" spans="1:20" ht="91.15" customHeight="1" x14ac:dyDescent="0.25">
      <c r="A43" s="39"/>
      <c r="B43" s="56"/>
      <c r="C43" s="56"/>
      <c r="D43" s="57"/>
      <c r="E43" s="57"/>
      <c r="F43" s="40"/>
      <c r="G43" s="40"/>
      <c r="H43" s="41"/>
      <c r="I43" s="8"/>
      <c r="J43" s="11"/>
    </row>
    <row r="44" spans="1:20" ht="84" customHeight="1" x14ac:dyDescent="0.25">
      <c r="B44" s="43"/>
      <c r="C44" s="43"/>
      <c r="D44" s="11"/>
      <c r="H44" s="41"/>
      <c r="I44" s="8"/>
      <c r="J44" s="11"/>
    </row>
    <row r="45" spans="1:20" s="3" customFormat="1" ht="60" customHeight="1" x14ac:dyDescent="0.35">
      <c r="A45" s="14"/>
      <c r="B45" s="19"/>
      <c r="C45" s="19"/>
      <c r="D45" s="29"/>
      <c r="E45" s="11"/>
      <c r="F45" s="58"/>
      <c r="G45" s="58"/>
      <c r="H45" s="41"/>
      <c r="I45" s="8"/>
      <c r="J45" s="14"/>
      <c r="K45" s="14"/>
      <c r="L45" s="14"/>
      <c r="M45" s="14"/>
      <c r="N45" s="14"/>
      <c r="O45" s="14"/>
    </row>
    <row r="46" spans="1:20" s="3" customFormat="1" ht="52.15" customHeight="1" x14ac:dyDescent="0.35">
      <c r="A46" s="14"/>
      <c r="B46" s="59"/>
      <c r="C46" s="59"/>
      <c r="D46" s="29"/>
      <c r="E46" s="44"/>
      <c r="F46" s="14"/>
      <c r="G46" s="14"/>
      <c r="H46" s="41"/>
      <c r="I46" s="8"/>
      <c r="J46" s="14"/>
      <c r="K46" s="14"/>
      <c r="L46" s="14"/>
      <c r="M46" s="14"/>
      <c r="N46" s="14"/>
      <c r="O46" s="14"/>
    </row>
    <row r="47" spans="1:20" s="3" customFormat="1" ht="45.75" customHeight="1" x14ac:dyDescent="0.35">
      <c r="A47" s="14"/>
      <c r="B47" s="59"/>
      <c r="C47" s="59"/>
      <c r="D47" s="29"/>
      <c r="E47" s="44"/>
      <c r="F47" s="14"/>
      <c r="G47" s="14"/>
      <c r="H47" s="9"/>
      <c r="I47" s="9"/>
      <c r="J47" s="14"/>
      <c r="K47" s="14"/>
      <c r="L47" s="14"/>
      <c r="M47" s="14"/>
      <c r="N47" s="14"/>
      <c r="O47" s="14"/>
    </row>
  </sheetData>
  <mergeCells count="22">
    <mergeCell ref="C1:J1"/>
    <mergeCell ref="B19:E19"/>
    <mergeCell ref="G19:H19"/>
    <mergeCell ref="I19:J19"/>
    <mergeCell ref="B18:F18"/>
    <mergeCell ref="G18:H18"/>
    <mergeCell ref="I18:J18"/>
    <mergeCell ref="B17:F17"/>
    <mergeCell ref="G17:H17"/>
    <mergeCell ref="I17:J17"/>
    <mergeCell ref="B15:F15"/>
    <mergeCell ref="I15:J15"/>
    <mergeCell ref="B16:E16"/>
    <mergeCell ref="G16:H16"/>
    <mergeCell ref="I16:J16"/>
    <mergeCell ref="B2:I5"/>
    <mergeCell ref="B12:E12"/>
    <mergeCell ref="G12:H12"/>
    <mergeCell ref="I12:J12"/>
    <mergeCell ref="G14:H14"/>
    <mergeCell ref="I14:J14"/>
    <mergeCell ref="A7:M7"/>
  </mergeCells>
  <pageMargins left="0.23622047244094491" right="0.23622047244094491" top="0.74803149606299213" bottom="0.35433070866141736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Набори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matveychuk</dc:creator>
  <cp:lastModifiedBy>user</cp:lastModifiedBy>
  <cp:lastPrinted>2024-01-19T12:23:51Z</cp:lastPrinted>
  <dcterms:created xsi:type="dcterms:W3CDTF">2014-05-16T11:53:33Z</dcterms:created>
  <dcterms:modified xsi:type="dcterms:W3CDTF">2024-02-02T11:47:22Z</dcterms:modified>
</cp:coreProperties>
</file>