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9"/>
  <workbookPr/>
  <mc:AlternateContent xmlns:mc="http://schemas.openxmlformats.org/markup-compatibility/2006">
    <mc:Choice Requires="x15">
      <x15ac:absPath xmlns:x15ac="http://schemas.microsoft.com/office/spreadsheetml/2010/11/ac" url="D:\ВТ 2024 (заявки)\відкриті торги 2024\реагенти генетика програма заг ВТ 5\"/>
    </mc:Choice>
  </mc:AlternateContent>
  <xr:revisionPtr revIDLastSave="0" documentId="13_ncr:1_{6E23045C-ADBD-4B55-8948-1AA6A4D90FEC}" xr6:coauthVersionLast="36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онкогенетика 2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7" i="1" l="1"/>
  <c r="K7" i="1"/>
  <c r="I7" i="1"/>
  <c r="M7" i="1" s="1"/>
  <c r="L6" i="1"/>
  <c r="K6" i="1"/>
  <c r="I6" i="1"/>
  <c r="L5" i="1"/>
  <c r="K5" i="1"/>
  <c r="I5" i="1"/>
  <c r="L4" i="1"/>
  <c r="K4" i="1"/>
  <c r="I4" i="1"/>
  <c r="M4" i="1" s="1"/>
  <c r="M5" i="1" l="1"/>
  <c r="M6" i="1"/>
  <c r="I8" i="1"/>
  <c r="M8" i="1" s="1"/>
  <c r="K8" i="1"/>
</calcChain>
</file>

<file path=xl/sharedStrings.xml><?xml version="1.0" encoding="utf-8"?>
<sst xmlns="http://schemas.openxmlformats.org/spreadsheetml/2006/main" count="34" uniqueCount="24">
  <si>
    <t>№ п/</t>
  </si>
  <si>
    <t>Найменування товару або еквівалент</t>
  </si>
  <si>
    <t>МТВ</t>
  </si>
  <si>
    <t>Код НК 024:2023</t>
  </si>
  <si>
    <t>Форма випуску</t>
  </si>
  <si>
    <t>Од. вим</t>
  </si>
  <si>
    <t>Ціна 1 (за од. грн)</t>
  </si>
  <si>
    <t>Вартість 1 (грн.)</t>
  </si>
  <si>
    <t>Ціна 2 (за од. грн)</t>
  </si>
  <si>
    <t>Вартість 2 (грн.)</t>
  </si>
  <si>
    <t>Ціна сер (за од. грн)</t>
  </si>
  <si>
    <t>Вартість сер (грн.)</t>
  </si>
  <si>
    <t>20077595 Illumina DNA Prep with Exome 2.5 Enrichment, (S) Tagmentation Set B (96 Samples, 12-plex)</t>
  </si>
  <si>
    <t>Набір для підготовки та збагачення бібліотек для повноекзомного секвенування (WES)                                                                          Метод підготовки бібліотек: Гібридизаційне захоплення
Механізм дії: транспосома, зчеплена з магнітними кульками
Сумісність з системою Illumina NextSeq 550 
Кількість досліджень: 96</t>
  </si>
  <si>
    <t>62604
Набір для побудови бібліотеки нуклеїнової кислоти ІВД</t>
  </si>
  <si>
    <t>набір</t>
  </si>
  <si>
    <t>20024908 NextSeq 500/550 High Output Kit v2.5 (300 Cycles)</t>
  </si>
  <si>
    <t xml:space="preserve">Одноразовий набір реагентів для проведення циклу аналізів за допомогою системи NextSeq 550 
Вміст набору: Картридж з реагентами для секвенування, картридж з проточною коміркою, картридж з буфером 
Механізм відстежування витратних матеріалів і сумісності: Радіочастотна ідентифікація (RFID) 
Кількість досліджень: 300 циклів (Забезпечує проведення 300 циклів секвенування плюс двох 8-циклових зчитувань індексів) 
Максимальна кількість прочитань: до 400 мільйонів прочитань </t>
  </si>
  <si>
    <t xml:space="preserve">20024905 NextSeq 500/550 Mid Output Kit v2.5 (300 Cycles) </t>
  </si>
  <si>
    <t xml:space="preserve">Одноразовий набір реагентів для проведення циклу аналізів за допомогою системи NextSeq 550 
Вміст набору: Картридж з реагентами для секвенування, картридж з проточною коміркою, картридж з буфером 
Механізм відстежування витратних матеріалів і сумісності: Радіочастотна ідентифікація (RFID) 
Кількість досліджень: 300 циклів (Забезпечує проведення 300 циклів секвенування плюс двох 8-циклових зчитувань індексів) 
Максимальна кількість прочитань: до 130 мільйонів прочитань </t>
  </si>
  <si>
    <t>Готова до використання бібліотека управління послідовних прогонів (PhiX Control v3), Illumina FC-110-3001</t>
  </si>
  <si>
    <t xml:space="preserve">Готова до використання бібліотека для секвенування. Має використовуватися для контролю якості секвенування на приладі Illumina NextSeq 550. </t>
  </si>
  <si>
    <t xml:space="preserve">Обгрунтування технічних, якісних і кількісних характеристик: предмету закупівлі лікарські засоби різні - ДК 021:2015:33690000-3: (Лікарські засоби різні)    </t>
  </si>
  <si>
    <t xml:space="preserve"> потреба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</si>
</sst>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\ _₴_-;\-* #,##0.00\ _₴_-;_-* &quot;-&quot;??\ _₴_-;_-@_-"/>
    <numFmt numFmtId="164" formatCode="_-* #,##0.00_₴_-;\-* #,##0.00_₴_-;_-* &quot;-&quot;??_₴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i/>
      <sz val="14"/>
      <color rgb="FF000000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4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 vertical="top"/>
    </xf>
    <xf numFmtId="0" fontId="3" fillId="0" borderId="5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center" wrapText="1"/>
    </xf>
    <xf numFmtId="0" fontId="7" fillId="0" borderId="0" xfId="0" applyFont="1"/>
    <xf numFmtId="0" fontId="8" fillId="0" borderId="3" xfId="0" applyFont="1" applyBorder="1" applyAlignment="1">
      <alignment horizontal="center" vertical="center" wrapText="1"/>
    </xf>
    <xf numFmtId="3" fontId="9" fillId="0" borderId="2" xfId="0" applyNumberFormat="1" applyFont="1" applyBorder="1" applyAlignment="1">
      <alignment horizontal="center" vertical="center" wrapText="1"/>
    </xf>
    <xf numFmtId="3" fontId="9" fillId="0" borderId="2" xfId="0" applyNumberFormat="1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164" fontId="7" fillId="0" borderId="1" xfId="0" applyNumberFormat="1" applyFont="1" applyBorder="1" applyAlignment="1">
      <alignment vertical="center"/>
    </xf>
    <xf numFmtId="43" fontId="7" fillId="0" borderId="1" xfId="0" applyNumberFormat="1" applyFont="1" applyBorder="1" applyAlignment="1">
      <alignment horizontal="center" vertical="center"/>
    </xf>
    <xf numFmtId="4" fontId="7" fillId="0" borderId="1" xfId="0" applyNumberFormat="1" applyFont="1" applyBorder="1" applyAlignment="1">
      <alignment horizontal="right" vertical="center"/>
    </xf>
    <xf numFmtId="0" fontId="7" fillId="0" borderId="1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7" fillId="0" borderId="0" xfId="0" applyFont="1" applyAlignment="1">
      <alignment horizontal="center" vertical="top"/>
    </xf>
    <xf numFmtId="43" fontId="6" fillId="0" borderId="0" xfId="0" applyNumberFormat="1" applyFont="1" applyAlignment="1">
      <alignment horizontal="center" vertical="center"/>
    </xf>
    <xf numFmtId="0" fontId="6" fillId="0" borderId="0" xfId="0" applyFont="1"/>
    <xf numFmtId="43" fontId="6" fillId="0" borderId="0" xfId="0" applyNumberFormat="1" applyFont="1"/>
    <xf numFmtId="4" fontId="6" fillId="0" borderId="0" xfId="0" applyNumberFormat="1" applyFont="1"/>
    <xf numFmtId="0" fontId="6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top" wrapText="1"/>
    </xf>
    <xf numFmtId="0" fontId="11" fillId="0" borderId="0" xfId="0" applyFont="1" applyAlignment="1">
      <alignment wrapText="1"/>
    </xf>
    <xf numFmtId="0" fontId="2" fillId="0" borderId="5" xfId="0" applyFont="1" applyBorder="1" applyAlignment="1">
      <alignment horizontal="center" vertical="center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9"/>
  <sheetViews>
    <sheetView tabSelected="1" topLeftCell="A2" zoomScale="73" zoomScaleNormal="73" workbookViewId="0">
      <selection activeCell="A4" sqref="A4:A7"/>
    </sheetView>
  </sheetViews>
  <sheetFormatPr defaultColWidth="8.7109375" defaultRowHeight="15" x14ac:dyDescent="0.25"/>
  <cols>
    <col min="1" max="1" width="6.42578125" style="1" customWidth="1"/>
    <col min="2" max="2" width="31.140625" style="1" customWidth="1"/>
    <col min="3" max="3" width="39.28515625" style="3" customWidth="1"/>
    <col min="4" max="4" width="23.140625" style="1" customWidth="1"/>
    <col min="5" max="5" width="16.7109375" style="1" customWidth="1"/>
    <col min="6" max="6" width="11" style="1" customWidth="1"/>
    <col min="7" max="7" width="11.85546875" style="1" customWidth="1"/>
    <col min="8" max="8" width="17.42578125" style="1" customWidth="1"/>
    <col min="9" max="9" width="18" style="1" customWidth="1"/>
    <col min="10" max="10" width="15.28515625" style="2" customWidth="1"/>
    <col min="11" max="11" width="17.28515625" style="2" customWidth="1"/>
    <col min="12" max="12" width="17" style="2" customWidth="1"/>
    <col min="13" max="13" width="16.7109375" style="2" customWidth="1"/>
    <col min="14" max="14" width="12.42578125" style="2" bestFit="1" customWidth="1"/>
    <col min="15" max="16384" width="8.7109375" style="2"/>
  </cols>
  <sheetData>
    <row r="1" spans="1:15" customFormat="1" ht="45.75" customHeight="1" x14ac:dyDescent="0.25">
      <c r="A1" s="33" t="s">
        <v>22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4"/>
      <c r="O1" s="4"/>
    </row>
    <row r="2" spans="1:15" s="9" customFormat="1" ht="37.5" x14ac:dyDescent="0.3">
      <c r="A2" s="5" t="s">
        <v>0</v>
      </c>
      <c r="B2" s="6" t="s">
        <v>1</v>
      </c>
      <c r="C2" s="7" t="s">
        <v>2</v>
      </c>
      <c r="D2" s="6" t="s">
        <v>3</v>
      </c>
      <c r="E2" s="8" t="s">
        <v>4</v>
      </c>
      <c r="F2" s="8" t="s">
        <v>5</v>
      </c>
      <c r="G2" s="29" t="s">
        <v>23</v>
      </c>
      <c r="H2" s="8" t="s">
        <v>6</v>
      </c>
      <c r="I2" s="29" t="s">
        <v>7</v>
      </c>
      <c r="J2" s="8" t="s">
        <v>8</v>
      </c>
      <c r="K2" s="29" t="s">
        <v>9</v>
      </c>
      <c r="L2" s="8" t="s">
        <v>10</v>
      </c>
      <c r="M2" s="29" t="s">
        <v>11</v>
      </c>
    </row>
    <row r="3" spans="1:15" s="14" customFormat="1" ht="19.5" x14ac:dyDescent="0.25">
      <c r="A3" s="10">
        <v>1</v>
      </c>
      <c r="B3" s="11">
        <v>2</v>
      </c>
      <c r="C3" s="12">
        <v>3</v>
      </c>
      <c r="D3" s="11">
        <v>4</v>
      </c>
      <c r="E3" s="11">
        <v>5</v>
      </c>
      <c r="F3" s="11">
        <v>6</v>
      </c>
      <c r="G3" s="13">
        <v>7</v>
      </c>
      <c r="H3" s="13">
        <v>8</v>
      </c>
      <c r="I3" s="13">
        <v>9</v>
      </c>
      <c r="J3" s="13">
        <v>10</v>
      </c>
      <c r="K3" s="13">
        <v>11</v>
      </c>
      <c r="L3" s="13">
        <v>12</v>
      </c>
      <c r="M3" s="13">
        <v>13</v>
      </c>
    </row>
    <row r="4" spans="1:15" s="9" customFormat="1" ht="131.25" x14ac:dyDescent="0.3">
      <c r="A4" s="15">
        <v>1</v>
      </c>
      <c r="B4" s="16" t="s">
        <v>12</v>
      </c>
      <c r="C4" s="16" t="s">
        <v>13</v>
      </c>
      <c r="D4" s="16" t="s">
        <v>14</v>
      </c>
      <c r="E4" s="17" t="s">
        <v>15</v>
      </c>
      <c r="F4" s="18" t="s">
        <v>15</v>
      </c>
      <c r="G4" s="15">
        <v>1</v>
      </c>
      <c r="H4" s="19">
        <v>468408</v>
      </c>
      <c r="I4" s="20">
        <f>H4*G4</f>
        <v>468408</v>
      </c>
      <c r="J4" s="21">
        <v>496125</v>
      </c>
      <c r="K4" s="21">
        <f>J4*G4</f>
        <v>496125</v>
      </c>
      <c r="L4" s="21">
        <f>(H4+J4)/2</f>
        <v>482266.5</v>
      </c>
      <c r="M4" s="21">
        <f>(I4+K4)/2</f>
        <v>482266.5</v>
      </c>
    </row>
    <row r="5" spans="1:15" s="9" customFormat="1" ht="206.25" x14ac:dyDescent="0.3">
      <c r="A5" s="15">
        <v>2</v>
      </c>
      <c r="B5" s="16" t="s">
        <v>16</v>
      </c>
      <c r="C5" s="16" t="s">
        <v>17</v>
      </c>
      <c r="D5" s="16" t="s">
        <v>14</v>
      </c>
      <c r="E5" s="17" t="s">
        <v>15</v>
      </c>
      <c r="F5" s="18" t="s">
        <v>15</v>
      </c>
      <c r="G5" s="15">
        <v>3</v>
      </c>
      <c r="H5" s="19">
        <v>300111</v>
      </c>
      <c r="I5" s="20">
        <f t="shared" ref="I5:I7" si="0">H5*G5</f>
        <v>900333</v>
      </c>
      <c r="J5" s="21">
        <v>301198</v>
      </c>
      <c r="K5" s="21">
        <f t="shared" ref="K5:K7" si="1">J5*G5</f>
        <v>903594</v>
      </c>
      <c r="L5" s="21">
        <f t="shared" ref="L5:M8" si="2">(H5+J5)/2</f>
        <v>300654.5</v>
      </c>
      <c r="M5" s="21">
        <f t="shared" si="2"/>
        <v>901963.5</v>
      </c>
    </row>
    <row r="6" spans="1:15" s="9" customFormat="1" ht="206.25" x14ac:dyDescent="0.3">
      <c r="A6" s="15">
        <v>3</v>
      </c>
      <c r="B6" s="16" t="s">
        <v>18</v>
      </c>
      <c r="C6" s="16" t="s">
        <v>19</v>
      </c>
      <c r="D6" s="16" t="s">
        <v>14</v>
      </c>
      <c r="E6" s="17" t="s">
        <v>15</v>
      </c>
      <c r="F6" s="18" t="s">
        <v>15</v>
      </c>
      <c r="G6" s="15">
        <v>7</v>
      </c>
      <c r="H6" s="19">
        <v>115036</v>
      </c>
      <c r="I6" s="20">
        <f t="shared" si="0"/>
        <v>805252</v>
      </c>
      <c r="J6" s="21">
        <v>116790</v>
      </c>
      <c r="K6" s="21">
        <f t="shared" si="1"/>
        <v>817530</v>
      </c>
      <c r="L6" s="21">
        <f t="shared" si="2"/>
        <v>115913</v>
      </c>
      <c r="M6" s="21">
        <f t="shared" si="2"/>
        <v>811391</v>
      </c>
    </row>
    <row r="7" spans="1:15" s="9" customFormat="1" ht="112.5" x14ac:dyDescent="0.3">
      <c r="A7" s="15">
        <v>4</v>
      </c>
      <c r="B7" s="22" t="s">
        <v>20</v>
      </c>
      <c r="C7" s="23" t="s">
        <v>21</v>
      </c>
      <c r="D7" s="16" t="s">
        <v>14</v>
      </c>
      <c r="E7" s="17" t="s">
        <v>15</v>
      </c>
      <c r="F7" s="18" t="s">
        <v>15</v>
      </c>
      <c r="G7" s="15">
        <v>2</v>
      </c>
      <c r="H7" s="19">
        <v>10218</v>
      </c>
      <c r="I7" s="20">
        <f t="shared" si="0"/>
        <v>20436</v>
      </c>
      <c r="J7" s="21">
        <v>10681</v>
      </c>
      <c r="K7" s="21">
        <f t="shared" si="1"/>
        <v>21362</v>
      </c>
      <c r="L7" s="21">
        <f t="shared" si="2"/>
        <v>10449.5</v>
      </c>
      <c r="M7" s="21">
        <f t="shared" si="2"/>
        <v>20899</v>
      </c>
    </row>
    <row r="8" spans="1:15" s="9" customFormat="1" ht="18.75" x14ac:dyDescent="0.3">
      <c r="A8" s="14"/>
      <c r="B8" s="14"/>
      <c r="C8" s="24"/>
      <c r="D8" s="14"/>
      <c r="E8" s="14"/>
      <c r="F8" s="14"/>
      <c r="G8" s="14"/>
      <c r="H8" s="14"/>
      <c r="I8" s="25">
        <f>SUM(I4:I7)</f>
        <v>2194429</v>
      </c>
      <c r="J8" s="26"/>
      <c r="K8" s="27">
        <f>SUM(K4:K7)</f>
        <v>2238611</v>
      </c>
      <c r="L8" s="26"/>
      <c r="M8" s="28">
        <f t="shared" si="2"/>
        <v>2216520</v>
      </c>
    </row>
    <row r="9" spans="1:15" ht="18.75" x14ac:dyDescent="0.3">
      <c r="A9" s="30"/>
      <c r="B9" s="30"/>
      <c r="C9" s="31"/>
      <c r="D9" s="30"/>
      <c r="E9" s="30"/>
      <c r="F9" s="30"/>
      <c r="G9" s="30"/>
      <c r="H9" s="30"/>
      <c r="I9" s="30"/>
      <c r="J9" s="32"/>
      <c r="K9" s="32"/>
      <c r="L9" s="32"/>
      <c r="M9" s="32"/>
    </row>
  </sheetData>
  <mergeCells count="1">
    <mergeCell ref="A1:M1"/>
  </mergeCells>
  <pageMargins left="0.25" right="0.25" top="0.75" bottom="0.75" header="0.3" footer="0.3"/>
  <pageSetup paperSize="9" scale="43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онкогенетика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Наталя Сергіївна Трофімова</dc:creator>
  <cp:lastModifiedBy>User</cp:lastModifiedBy>
  <cp:lastPrinted>2024-04-02T06:27:10Z</cp:lastPrinted>
  <dcterms:created xsi:type="dcterms:W3CDTF">2015-06-05T18:19:34Z</dcterms:created>
  <dcterms:modified xsi:type="dcterms:W3CDTF">2024-04-25T08:40:43Z</dcterms:modified>
</cp:coreProperties>
</file>