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D:\ВТ 2024 (заявки)\відкриті торги 2024\реагенти генетика програма заг ВТ 3\"/>
    </mc:Choice>
  </mc:AlternateContent>
  <xr:revisionPtr revIDLastSave="0" documentId="13_ncr:1_{5BC9740F-2318-425B-8647-CA4139B55298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нкогенетика_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M16" i="1" s="1"/>
  <c r="K16" i="1"/>
  <c r="I16" i="1"/>
  <c r="L15" i="1"/>
  <c r="M15" i="1" s="1"/>
  <c r="K15" i="1"/>
  <c r="I15" i="1"/>
  <c r="L14" i="1"/>
  <c r="M14" i="1" s="1"/>
  <c r="K14" i="1"/>
  <c r="I14" i="1"/>
  <c r="L13" i="1"/>
  <c r="M13" i="1" s="1"/>
  <c r="K13" i="1"/>
  <c r="I13" i="1"/>
  <c r="L12" i="1"/>
  <c r="M12" i="1" s="1"/>
  <c r="K12" i="1"/>
  <c r="I12" i="1"/>
  <c r="L11" i="1"/>
  <c r="M11" i="1" s="1"/>
  <c r="K11" i="1"/>
  <c r="I11" i="1"/>
  <c r="L10" i="1"/>
  <c r="M10" i="1" s="1"/>
  <c r="K10" i="1"/>
  <c r="I10" i="1"/>
  <c r="L9" i="1"/>
  <c r="M9" i="1" s="1"/>
  <c r="K9" i="1"/>
  <c r="I9" i="1"/>
  <c r="L8" i="1"/>
  <c r="M8" i="1" s="1"/>
  <c r="K8" i="1"/>
  <c r="I8" i="1"/>
  <c r="L7" i="1"/>
  <c r="M7" i="1" s="1"/>
  <c r="K7" i="1"/>
  <c r="I7" i="1"/>
  <c r="L6" i="1"/>
  <c r="M6" i="1" s="1"/>
  <c r="K6" i="1"/>
  <c r="I6" i="1"/>
  <c r="L5" i="1"/>
  <c r="M5" i="1" s="1"/>
  <c r="K5" i="1"/>
  <c r="I5" i="1"/>
  <c r="L4" i="1"/>
  <c r="M4" i="1" s="1"/>
  <c r="K4" i="1"/>
  <c r="I4" i="1"/>
  <c r="I17" i="1" l="1"/>
  <c r="K17" i="1"/>
  <c r="M17" i="1"/>
</calcChain>
</file>

<file path=xl/sharedStrings.xml><?xml version="1.0" encoding="utf-8"?>
<sst xmlns="http://schemas.openxmlformats.org/spreadsheetml/2006/main" count="80" uniqueCount="48">
  <si>
    <t>№ п/</t>
  </si>
  <si>
    <t>Найменування товару або еквівалент</t>
  </si>
  <si>
    <t>МТВ</t>
  </si>
  <si>
    <t>Код НК</t>
  </si>
  <si>
    <t>Код ДК</t>
  </si>
  <si>
    <t>Од. вим</t>
  </si>
  <si>
    <t>Повна потреба на 2024 рік</t>
  </si>
  <si>
    <t>Ціна 1, грн</t>
  </si>
  <si>
    <t>Сума 1, грн</t>
  </si>
  <si>
    <t>Ціна 2, грн</t>
  </si>
  <si>
    <t>Сума 2, грн</t>
  </si>
  <si>
    <t>Ціна середня, грн</t>
  </si>
  <si>
    <t>Сума сер, грн</t>
  </si>
  <si>
    <t xml:space="preserve">Набір  ETV6(TEL)/RUNX1 </t>
  </si>
  <si>
    <t>Набір реагентів для виявлення та кількісного аналізу транскриптів злитих генів ETV6-RUNX1 методом полімеразної ланцюгової реакції (ПЛР) у реальному часі.  Фасування – не менше 24 досл.</t>
  </si>
  <si>
    <t>60091
ПЛР-майстер-мікс, ампліфікаційний реагент IVD (діагностика in vitro ), набір</t>
  </si>
  <si>
    <t>набір</t>
  </si>
  <si>
    <t>Набірipsogen BCR-ABL1 mbcr</t>
  </si>
  <si>
    <t>Набір реагентів для виявлення та кількісного аналізу транскриптів злитого гену BCR-ABL mbcr методом полімеразної ланцюгової реакції (ПЛР) у реальному часі.  Фасування – не менше 24 досл.</t>
  </si>
  <si>
    <t xml:space="preserve">Набір ipsogen BCR-ABL1 Mbcr </t>
  </si>
  <si>
    <t>Набір реагентів для кількісного визначення транскриптів злитих генів BCR-ABL1 Mbcr за допомогою полімеразно-ланцюгової реакції у реальному часі.  Фасування – не менше 24 досл.</t>
  </si>
  <si>
    <t>Набір ipsogen RUNX1-RUNX1T1</t>
  </si>
  <si>
    <t>Набір реагентів для виявлення та кількісного аналізу транскриптів злитого гену RUNX1-RUNX1T1 методом полімеразної ланцюгової реакції (ПЛР) у реальному часі.  Фасування – не менше 24 досл.</t>
  </si>
  <si>
    <t xml:space="preserve">Набір PML-RARA bcr1 </t>
  </si>
  <si>
    <t>Набір реагентів для виявлення та кількісного аналізу транскриптів злитого гену PML-RARA bcr1 методом полімеразної ланцюгової реакції (ПЛР) у реальному часі.  Фасування – не менше 24 досл.</t>
  </si>
  <si>
    <t xml:space="preserve">Набір PML-RARA bcr3 </t>
  </si>
  <si>
    <t>Набір реагентів для виявлення та кількісного аналізу транскриптів злитого гену PML-RARA bcr3 методом полімеразної ланцюгової реакції (ПЛР) у реальному часі.  Фасування – не менше 24 досл.</t>
  </si>
  <si>
    <t xml:space="preserve">Набір ipsogen TCF3-PBX1 </t>
  </si>
  <si>
    <t>Набір стандартів злитих генів TCF3-PBX1 призначений для забезпечення калібрування для кількісного визначення специфічних транскриптів. Набір складається з не менше 5 пробірок, що містять точно визначені розведення даних злитих генів. Об'єм стандарту на одну пробірку - не менше 50 мкл. Набір розраховано на не менше, ніж 8 реакцій.</t>
  </si>
  <si>
    <t xml:space="preserve">Набір ipsogen MLL-AF4 </t>
  </si>
  <si>
    <t>Набір стандартів злитих генів MLL-AF4 e10e4. Набір складається з не менше 5 пробірок, що містять точно визначені розведення даного злитого гена. Набір розраховано на не менше, ніж 8 реакцій.</t>
  </si>
  <si>
    <t>Картридж MILLIPAK</t>
  </si>
  <si>
    <t xml:space="preserve">Повинен використовуватись для системи водоочищення. Фільтр тонкої очистки, є мембрана , яка видаляє всі часточки та бактерії, розміри котрих перевищують розміри  пор мембрани.
Картридж  відноситься до витратних матеріалів, що потребує періодичної заміни. Пакування: кожен картридж повинен мати вторинне пакування.
</t>
  </si>
  <si>
    <t>58088
Фільтр для очищення води бактеріальний, нестеризувальний</t>
  </si>
  <si>
    <t>одиниця</t>
  </si>
  <si>
    <t xml:space="preserve">Фільтр SmartPak </t>
  </si>
  <si>
    <t>Сумісний з системою очистки води Direct-Q® 3, виробництва MILLIPORE</t>
  </si>
  <si>
    <t xml:space="preserve">Фільтр Millex </t>
  </si>
  <si>
    <t>Фільтр повинен складатись не менше ніж з 3 шарів. Вентфільтр сумісний з системою очистки води Direct-Q 3, виробництва Millipore</t>
  </si>
  <si>
    <t>Оцтова кислота льодяна</t>
  </si>
  <si>
    <t>Прозора рідина. Вміст основної речовини не менше 99,5%. Фасування повинно бути 2,5 літри.</t>
  </si>
  <si>
    <t>відсутній</t>
  </si>
  <si>
    <t>Бутиль</t>
  </si>
  <si>
    <t>Метанол для хроматографії (ВЕРХ)</t>
  </si>
  <si>
    <t>Метанол для хроматографії ізократичний. Прозора, безбарвна рідина. Вміст основної речовини не менше 99,9 %. Фасування бутель 2,5 л.</t>
  </si>
  <si>
    <t>33690000-3 Лікарські засоби різні</t>
  </si>
  <si>
    <t>ВСЬОГО:</t>
  </si>
  <si>
    <t xml:space="preserve">Обгрунтування технічних, якісних і кількісних характеристик:
предмету закупівлі лікарські засоби різні - ДК 021:2015:33690000-3: (Лікарські засоби різні)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</si>
</sst>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₴"/>
    <numFmt numFmtId="165" formatCode="_-* #,##0.00\ [$€-1]_-;\-* #,##0.00\ [$€-1]_-;_-* &quot;-&quot;??\ [$€-1]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"/>
  <sheetViews>
    <sheetView tabSelected="1" topLeftCell="A11" workbookViewId="0">
      <selection activeCell="A4" sqref="A4:A16"/>
    </sheetView>
  </sheetViews>
  <sheetFormatPr defaultColWidth="8.7109375" defaultRowHeight="18.75" x14ac:dyDescent="0.25"/>
  <cols>
    <col min="1" max="1" width="6.42578125" style="1" customWidth="1"/>
    <col min="2" max="2" width="19.140625" style="1" customWidth="1"/>
    <col min="3" max="3" width="38.28515625" style="1" customWidth="1"/>
    <col min="4" max="4" width="23.28515625" style="1" customWidth="1"/>
    <col min="5" max="5" width="16.140625" style="1" customWidth="1"/>
    <col min="6" max="6" width="8.7109375" style="1"/>
    <col min="7" max="7" width="8.42578125" style="1" customWidth="1"/>
    <col min="8" max="8" width="10.28515625" style="1" customWidth="1"/>
    <col min="9" max="9" width="11.85546875" style="3" customWidth="1"/>
    <col min="10" max="10" width="11.85546875" style="1" customWidth="1"/>
    <col min="11" max="11" width="11.140625" style="3" customWidth="1"/>
    <col min="12" max="12" width="10.85546875" style="1" customWidth="1"/>
    <col min="13" max="13" width="13.5703125" style="3" customWidth="1"/>
    <col min="14" max="16384" width="8.7109375" style="1"/>
  </cols>
  <sheetData>
    <row r="1" spans="1:15" customFormat="1" ht="45.75" customHeight="1" x14ac:dyDescent="0.25">
      <c r="A1" s="10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9"/>
      <c r="O1" s="9"/>
    </row>
    <row r="2" spans="1:15" ht="42.75" x14ac:dyDescent="0.25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</row>
    <row r="3" spans="1:15" x14ac:dyDescent="0.25">
      <c r="A3" s="15">
        <v>1</v>
      </c>
      <c r="B3" s="15">
        <v>2</v>
      </c>
      <c r="C3" s="16">
        <v>3</v>
      </c>
      <c r="D3" s="15">
        <v>4</v>
      </c>
      <c r="E3" s="15">
        <v>5</v>
      </c>
      <c r="F3" s="16">
        <v>6</v>
      </c>
      <c r="G3" s="15">
        <v>7</v>
      </c>
      <c r="H3" s="15">
        <v>8</v>
      </c>
      <c r="I3" s="16">
        <v>9</v>
      </c>
      <c r="J3" s="15">
        <v>10</v>
      </c>
      <c r="K3" s="15">
        <v>11</v>
      </c>
      <c r="L3" s="16">
        <v>12</v>
      </c>
      <c r="M3" s="15">
        <v>13</v>
      </c>
    </row>
    <row r="4" spans="1:15" ht="75" x14ac:dyDescent="0.25">
      <c r="A4" s="17">
        <v>1</v>
      </c>
      <c r="B4" s="11" t="s">
        <v>13</v>
      </c>
      <c r="C4" s="18" t="s">
        <v>14</v>
      </c>
      <c r="D4" s="11" t="s">
        <v>15</v>
      </c>
      <c r="E4" s="11" t="s">
        <v>45</v>
      </c>
      <c r="F4" s="19" t="s">
        <v>16</v>
      </c>
      <c r="G4" s="17">
        <v>2</v>
      </c>
      <c r="H4" s="20">
        <v>60020</v>
      </c>
      <c r="I4" s="21">
        <f>H4*G4</f>
        <v>120040</v>
      </c>
      <c r="J4" s="20">
        <v>61750</v>
      </c>
      <c r="K4" s="21">
        <f>J4*G4</f>
        <v>123500</v>
      </c>
      <c r="L4" s="20">
        <f>(H4+J4)/2</f>
        <v>60885</v>
      </c>
      <c r="M4" s="21">
        <f t="shared" ref="M4:M16" si="0">L4*G4</f>
        <v>121770</v>
      </c>
    </row>
    <row r="5" spans="1:15" ht="75" x14ac:dyDescent="0.25">
      <c r="A5" s="17">
        <v>2</v>
      </c>
      <c r="B5" s="11" t="s">
        <v>17</v>
      </c>
      <c r="C5" s="18" t="s">
        <v>18</v>
      </c>
      <c r="D5" s="11" t="s">
        <v>15</v>
      </c>
      <c r="E5" s="11" t="s">
        <v>45</v>
      </c>
      <c r="F5" s="19" t="s">
        <v>16</v>
      </c>
      <c r="G5" s="17">
        <v>3</v>
      </c>
      <c r="H5" s="20">
        <v>65030</v>
      </c>
      <c r="I5" s="21">
        <f t="shared" ref="I5:I15" si="1">H5*G5</f>
        <v>195090</v>
      </c>
      <c r="J5" s="20">
        <v>66700</v>
      </c>
      <c r="K5" s="21">
        <f t="shared" ref="K5:K16" si="2">J5*G5</f>
        <v>200100</v>
      </c>
      <c r="L5" s="20">
        <f t="shared" ref="L5:L16" si="3">(H5+J5)/2</f>
        <v>65865</v>
      </c>
      <c r="M5" s="21">
        <f t="shared" si="0"/>
        <v>197595</v>
      </c>
    </row>
    <row r="6" spans="1:15" ht="75" x14ac:dyDescent="0.25">
      <c r="A6" s="17">
        <v>3</v>
      </c>
      <c r="B6" s="22" t="s">
        <v>19</v>
      </c>
      <c r="C6" s="23" t="s">
        <v>20</v>
      </c>
      <c r="D6" s="11" t="s">
        <v>15</v>
      </c>
      <c r="E6" s="11" t="s">
        <v>45</v>
      </c>
      <c r="F6" s="24" t="s">
        <v>16</v>
      </c>
      <c r="G6" s="17">
        <v>3</v>
      </c>
      <c r="H6" s="20">
        <v>102790</v>
      </c>
      <c r="I6" s="21">
        <f t="shared" si="1"/>
        <v>308370</v>
      </c>
      <c r="J6" s="20">
        <v>104320</v>
      </c>
      <c r="K6" s="21">
        <f t="shared" si="2"/>
        <v>312960</v>
      </c>
      <c r="L6" s="20">
        <f t="shared" si="3"/>
        <v>103555</v>
      </c>
      <c r="M6" s="21">
        <f t="shared" si="0"/>
        <v>310665</v>
      </c>
    </row>
    <row r="7" spans="1:15" ht="75" x14ac:dyDescent="0.25">
      <c r="A7" s="17">
        <v>4</v>
      </c>
      <c r="B7" s="22" t="s">
        <v>21</v>
      </c>
      <c r="C7" s="18" t="s">
        <v>22</v>
      </c>
      <c r="D7" s="11" t="s">
        <v>15</v>
      </c>
      <c r="E7" s="11" t="s">
        <v>45</v>
      </c>
      <c r="F7" s="24" t="s">
        <v>16</v>
      </c>
      <c r="G7" s="17">
        <v>3</v>
      </c>
      <c r="H7" s="20">
        <v>60020</v>
      </c>
      <c r="I7" s="21">
        <f t="shared" si="1"/>
        <v>180060</v>
      </c>
      <c r="J7" s="20">
        <v>61750</v>
      </c>
      <c r="K7" s="21">
        <f t="shared" si="2"/>
        <v>185250</v>
      </c>
      <c r="L7" s="20">
        <f t="shared" si="3"/>
        <v>60885</v>
      </c>
      <c r="M7" s="21">
        <f t="shared" si="0"/>
        <v>182655</v>
      </c>
    </row>
    <row r="8" spans="1:15" ht="75" x14ac:dyDescent="0.25">
      <c r="A8" s="17">
        <v>5</v>
      </c>
      <c r="B8" s="25" t="s">
        <v>23</v>
      </c>
      <c r="C8" s="18" t="s">
        <v>24</v>
      </c>
      <c r="D8" s="11" t="s">
        <v>15</v>
      </c>
      <c r="E8" s="11" t="s">
        <v>45</v>
      </c>
      <c r="F8" s="24" t="s">
        <v>16</v>
      </c>
      <c r="G8" s="17">
        <v>1</v>
      </c>
      <c r="H8" s="20">
        <v>65030</v>
      </c>
      <c r="I8" s="21">
        <f t="shared" si="1"/>
        <v>65030</v>
      </c>
      <c r="J8" s="20">
        <v>66700</v>
      </c>
      <c r="K8" s="21">
        <f t="shared" si="2"/>
        <v>66700</v>
      </c>
      <c r="L8" s="20">
        <f t="shared" si="3"/>
        <v>65865</v>
      </c>
      <c r="M8" s="21">
        <f t="shared" si="0"/>
        <v>65865</v>
      </c>
    </row>
    <row r="9" spans="1:15" ht="75" x14ac:dyDescent="0.25">
      <c r="A9" s="17">
        <v>6</v>
      </c>
      <c r="B9" s="25" t="s">
        <v>25</v>
      </c>
      <c r="C9" s="18" t="s">
        <v>26</v>
      </c>
      <c r="D9" s="11" t="s">
        <v>15</v>
      </c>
      <c r="E9" s="11" t="s">
        <v>45</v>
      </c>
      <c r="F9" s="24" t="s">
        <v>16</v>
      </c>
      <c r="G9" s="17">
        <v>1</v>
      </c>
      <c r="H9" s="20">
        <v>65030</v>
      </c>
      <c r="I9" s="21">
        <f t="shared" si="1"/>
        <v>65030</v>
      </c>
      <c r="J9" s="20">
        <v>66700</v>
      </c>
      <c r="K9" s="21">
        <f t="shared" si="2"/>
        <v>66700</v>
      </c>
      <c r="L9" s="20">
        <f t="shared" si="3"/>
        <v>65865</v>
      </c>
      <c r="M9" s="21">
        <f t="shared" si="0"/>
        <v>65865</v>
      </c>
    </row>
    <row r="10" spans="1:15" ht="105" x14ac:dyDescent="0.25">
      <c r="A10" s="17">
        <v>7</v>
      </c>
      <c r="B10" s="26" t="s">
        <v>27</v>
      </c>
      <c r="C10" s="22" t="s">
        <v>28</v>
      </c>
      <c r="D10" s="11" t="s">
        <v>15</v>
      </c>
      <c r="E10" s="11" t="s">
        <v>45</v>
      </c>
      <c r="F10" s="24" t="s">
        <v>16</v>
      </c>
      <c r="G10" s="17">
        <v>1</v>
      </c>
      <c r="H10" s="20">
        <v>22970</v>
      </c>
      <c r="I10" s="21">
        <f t="shared" si="1"/>
        <v>22970</v>
      </c>
      <c r="J10" s="20">
        <v>23470</v>
      </c>
      <c r="K10" s="21">
        <f t="shared" si="2"/>
        <v>23470</v>
      </c>
      <c r="L10" s="20">
        <f t="shared" si="3"/>
        <v>23220</v>
      </c>
      <c r="M10" s="21">
        <f t="shared" si="0"/>
        <v>23220</v>
      </c>
    </row>
    <row r="11" spans="1:15" ht="75" x14ac:dyDescent="0.25">
      <c r="A11" s="17">
        <v>8</v>
      </c>
      <c r="B11" s="26" t="s">
        <v>29</v>
      </c>
      <c r="C11" s="11" t="s">
        <v>30</v>
      </c>
      <c r="D11" s="11" t="s">
        <v>15</v>
      </c>
      <c r="E11" s="11" t="s">
        <v>45</v>
      </c>
      <c r="F11" s="24" t="s">
        <v>16</v>
      </c>
      <c r="G11" s="17">
        <v>1</v>
      </c>
      <c r="H11" s="20">
        <v>22970</v>
      </c>
      <c r="I11" s="21">
        <f t="shared" si="1"/>
        <v>22970</v>
      </c>
      <c r="J11" s="20">
        <v>23470</v>
      </c>
      <c r="K11" s="21">
        <f t="shared" si="2"/>
        <v>23470</v>
      </c>
      <c r="L11" s="20">
        <f t="shared" si="3"/>
        <v>23220</v>
      </c>
      <c r="M11" s="21">
        <f t="shared" si="0"/>
        <v>23220</v>
      </c>
    </row>
    <row r="12" spans="1:15" ht="120" x14ac:dyDescent="0.25">
      <c r="A12" s="17">
        <v>9</v>
      </c>
      <c r="B12" s="11" t="s">
        <v>31</v>
      </c>
      <c r="C12" s="22" t="s">
        <v>32</v>
      </c>
      <c r="D12" s="27" t="s">
        <v>33</v>
      </c>
      <c r="E12" s="11" t="s">
        <v>45</v>
      </c>
      <c r="F12" s="28" t="s">
        <v>34</v>
      </c>
      <c r="G12" s="17">
        <v>1</v>
      </c>
      <c r="H12" s="20">
        <v>29920</v>
      </c>
      <c r="I12" s="21">
        <f t="shared" si="1"/>
        <v>29920</v>
      </c>
      <c r="J12" s="20">
        <v>30700</v>
      </c>
      <c r="K12" s="21">
        <f t="shared" si="2"/>
        <v>30700</v>
      </c>
      <c r="L12" s="20">
        <f t="shared" si="3"/>
        <v>30310</v>
      </c>
      <c r="M12" s="21">
        <f t="shared" si="0"/>
        <v>30310</v>
      </c>
    </row>
    <row r="13" spans="1:15" ht="60" x14ac:dyDescent="0.25">
      <c r="A13" s="17">
        <v>10</v>
      </c>
      <c r="B13" s="11" t="s">
        <v>35</v>
      </c>
      <c r="C13" s="29" t="s">
        <v>36</v>
      </c>
      <c r="D13" s="27" t="s">
        <v>33</v>
      </c>
      <c r="E13" s="11" t="s">
        <v>45</v>
      </c>
      <c r="F13" s="28" t="s">
        <v>34</v>
      </c>
      <c r="G13" s="17">
        <v>1</v>
      </c>
      <c r="H13" s="20">
        <v>67410</v>
      </c>
      <c r="I13" s="21">
        <f t="shared" si="1"/>
        <v>67410</v>
      </c>
      <c r="J13" s="20">
        <v>69000</v>
      </c>
      <c r="K13" s="21">
        <f t="shared" si="2"/>
        <v>69000</v>
      </c>
      <c r="L13" s="20">
        <f t="shared" si="3"/>
        <v>68205</v>
      </c>
      <c r="M13" s="21">
        <f t="shared" si="0"/>
        <v>68205</v>
      </c>
    </row>
    <row r="14" spans="1:15" ht="60" x14ac:dyDescent="0.25">
      <c r="A14" s="17">
        <v>11</v>
      </c>
      <c r="B14" s="11" t="s">
        <v>37</v>
      </c>
      <c r="C14" s="11" t="s">
        <v>38</v>
      </c>
      <c r="D14" s="27" t="s">
        <v>33</v>
      </c>
      <c r="E14" s="11" t="s">
        <v>45</v>
      </c>
      <c r="F14" s="28" t="s">
        <v>34</v>
      </c>
      <c r="G14" s="17">
        <v>1</v>
      </c>
      <c r="H14" s="20">
        <v>10560</v>
      </c>
      <c r="I14" s="21">
        <f t="shared" si="1"/>
        <v>10560</v>
      </c>
      <c r="J14" s="20">
        <v>10900</v>
      </c>
      <c r="K14" s="21">
        <f t="shared" si="2"/>
        <v>10900</v>
      </c>
      <c r="L14" s="20">
        <f t="shared" si="3"/>
        <v>10730</v>
      </c>
      <c r="M14" s="21">
        <f t="shared" si="0"/>
        <v>10730</v>
      </c>
    </row>
    <row r="15" spans="1:15" s="2" customFormat="1" ht="45" x14ac:dyDescent="0.25">
      <c r="A15" s="17">
        <v>12</v>
      </c>
      <c r="B15" s="30" t="s">
        <v>39</v>
      </c>
      <c r="C15" s="30" t="s">
        <v>40</v>
      </c>
      <c r="D15" s="31" t="s">
        <v>41</v>
      </c>
      <c r="E15" s="11" t="s">
        <v>45</v>
      </c>
      <c r="F15" s="32" t="s">
        <v>42</v>
      </c>
      <c r="G15" s="33">
        <v>9</v>
      </c>
      <c r="H15" s="34">
        <v>2065</v>
      </c>
      <c r="I15" s="21">
        <f t="shared" si="1"/>
        <v>18585</v>
      </c>
      <c r="J15" s="34">
        <v>2130</v>
      </c>
      <c r="K15" s="21">
        <f t="shared" si="2"/>
        <v>19170</v>
      </c>
      <c r="L15" s="20">
        <f t="shared" si="3"/>
        <v>2097.5</v>
      </c>
      <c r="M15" s="21">
        <f t="shared" si="0"/>
        <v>18877.5</v>
      </c>
    </row>
    <row r="16" spans="1:15" s="2" customFormat="1" ht="45" x14ac:dyDescent="0.25">
      <c r="A16" s="17">
        <v>13</v>
      </c>
      <c r="B16" s="30" t="s">
        <v>43</v>
      </c>
      <c r="C16" s="18" t="s">
        <v>44</v>
      </c>
      <c r="D16" s="35" t="s">
        <v>41</v>
      </c>
      <c r="E16" s="11" t="s">
        <v>45</v>
      </c>
      <c r="F16" s="32" t="s">
        <v>42</v>
      </c>
      <c r="G16" s="33">
        <v>17</v>
      </c>
      <c r="H16" s="34">
        <v>1000</v>
      </c>
      <c r="I16" s="21">
        <f>H16*G16</f>
        <v>17000</v>
      </c>
      <c r="J16" s="34">
        <v>1065</v>
      </c>
      <c r="K16" s="21">
        <f t="shared" si="2"/>
        <v>18105</v>
      </c>
      <c r="L16" s="20">
        <f t="shared" si="3"/>
        <v>1032.5</v>
      </c>
      <c r="M16" s="21">
        <f t="shared" si="0"/>
        <v>17552.5</v>
      </c>
    </row>
    <row r="17" spans="1:13" s="8" customFormat="1" x14ac:dyDescent="0.25">
      <c r="A17" s="36"/>
      <c r="B17" s="36" t="s">
        <v>46</v>
      </c>
      <c r="C17" s="36"/>
      <c r="D17" s="36"/>
      <c r="E17" s="36"/>
      <c r="F17" s="36"/>
      <c r="G17" s="36"/>
      <c r="H17" s="36"/>
      <c r="I17" s="37">
        <f>SUM(I4:I16)</f>
        <v>1123035</v>
      </c>
      <c r="J17" s="36"/>
      <c r="K17" s="37">
        <f>SUM(K4:K16)</f>
        <v>1150025</v>
      </c>
      <c r="L17" s="36"/>
      <c r="M17" s="37">
        <f>SUM(M4:M16)</f>
        <v>1136530</v>
      </c>
    </row>
    <row r="18" spans="1:13" s="7" customFormat="1" x14ac:dyDescent="0.3">
      <c r="A18" s="4"/>
      <c r="B18" s="4"/>
      <c r="C18" s="5"/>
      <c r="D18" s="4"/>
      <c r="E18" s="4"/>
      <c r="F18" s="4"/>
      <c r="G18" s="4"/>
      <c r="H18" s="4"/>
      <c r="I18" s="4"/>
      <c r="J18" s="6"/>
      <c r="K18" s="6"/>
      <c r="L18" s="6"/>
      <c r="M18" s="6"/>
    </row>
  </sheetData>
  <mergeCells count="1">
    <mergeCell ref="A1:M1"/>
  </mergeCells>
  <pageMargins left="0.25" right="0.25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онкогенетика_5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Наталя Сергіївна Трофімова</dc:creator>
  <cp:lastModifiedBy>User</cp:lastModifiedBy>
  <cp:lastPrinted>2024-04-02T06:33:49Z</cp:lastPrinted>
  <dcterms:created xsi:type="dcterms:W3CDTF">2015-06-05T18:19:34Z</dcterms:created>
  <dcterms:modified xsi:type="dcterms:W3CDTF">2024-04-25T06:48:50Z</dcterms:modified>
</cp:coreProperties>
</file>