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ВТ 2024 (заявки)\відкриті торги 2024\реагенти генетика програма заг ВТ\"/>
    </mc:Choice>
  </mc:AlternateContent>
  <xr:revisionPtr revIDLastSave="0" documentId="13_ncr:1_{1F091875-76B7-453A-BDAE-ED696E642E30}" xr6:coauthVersionLast="36" xr6:coauthVersionMax="47" xr10:uidLastSave="{00000000-0000-0000-0000-000000000000}"/>
  <bookViews>
    <workbookView xWindow="-120" yWindow="-120" windowWidth="29040" windowHeight="15840" xr2:uid="{00000000-000D-0000-FFFF-FFFF00000000}"/>
  </bookViews>
  <sheets>
    <sheet name="онкогенетика_3" sheetId="1" r:id="rId1"/>
  </sheets>
  <externalReferences>
    <externalReference r:id="rId2"/>
  </externalReferences>
  <definedNames>
    <definedName name="_xlnm.Print_Area" localSheetId="0">онкогенетика_3!$A$1:$M$81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0" i="1" l="1"/>
  <c r="M80" i="1" s="1"/>
  <c r="K80" i="1"/>
  <c r="I80" i="1"/>
  <c r="L79" i="1"/>
  <c r="M79" i="1" s="1"/>
  <c r="K79" i="1"/>
  <c r="I79" i="1"/>
  <c r="L78" i="1"/>
  <c r="M78" i="1" s="1"/>
  <c r="K78" i="1"/>
  <c r="I78" i="1"/>
  <c r="L77" i="1"/>
  <c r="M77" i="1" s="1"/>
  <c r="K77" i="1"/>
  <c r="I77" i="1"/>
  <c r="L76" i="1"/>
  <c r="M76" i="1" s="1"/>
  <c r="K76" i="1"/>
  <c r="I76" i="1"/>
  <c r="L75" i="1"/>
  <c r="M75" i="1" s="1"/>
  <c r="K75" i="1"/>
  <c r="I75" i="1"/>
  <c r="L74" i="1"/>
  <c r="M74" i="1" s="1"/>
  <c r="K74" i="1"/>
  <c r="I74" i="1"/>
  <c r="L73" i="1"/>
  <c r="M73" i="1" s="1"/>
  <c r="K73" i="1"/>
  <c r="I73" i="1"/>
  <c r="L72" i="1"/>
  <c r="M72" i="1" s="1"/>
  <c r="K72" i="1"/>
  <c r="I72" i="1"/>
  <c r="L71" i="1"/>
  <c r="M71" i="1" s="1"/>
  <c r="K71" i="1"/>
  <c r="I71" i="1"/>
  <c r="L70" i="1"/>
  <c r="M70" i="1" s="1"/>
  <c r="K70" i="1"/>
  <c r="I70" i="1"/>
  <c r="L69" i="1"/>
  <c r="M69" i="1" s="1"/>
  <c r="K69" i="1"/>
  <c r="I69" i="1"/>
  <c r="L68" i="1"/>
  <c r="M68" i="1" s="1"/>
  <c r="K68" i="1"/>
  <c r="I68" i="1"/>
  <c r="L67" i="1"/>
  <c r="M67" i="1" s="1"/>
  <c r="K67" i="1"/>
  <c r="I67" i="1"/>
  <c r="L66" i="1"/>
  <c r="M66" i="1" s="1"/>
  <c r="K66" i="1"/>
  <c r="I66" i="1"/>
  <c r="L65" i="1"/>
  <c r="M65" i="1" s="1"/>
  <c r="K65" i="1"/>
  <c r="I65" i="1"/>
  <c r="L64" i="1"/>
  <c r="M64" i="1" s="1"/>
  <c r="K64" i="1"/>
  <c r="I64" i="1"/>
  <c r="L63" i="1"/>
  <c r="M63" i="1" s="1"/>
  <c r="K63" i="1"/>
  <c r="I63" i="1"/>
  <c r="L62" i="1"/>
  <c r="M62" i="1" s="1"/>
  <c r="K62" i="1"/>
  <c r="I62" i="1"/>
  <c r="L61" i="1"/>
  <c r="M61" i="1" s="1"/>
  <c r="K61" i="1"/>
  <c r="I61" i="1"/>
  <c r="L60" i="1"/>
  <c r="M60" i="1" s="1"/>
  <c r="K60" i="1"/>
  <c r="I60" i="1"/>
  <c r="L59" i="1"/>
  <c r="M59" i="1" s="1"/>
  <c r="K59" i="1"/>
  <c r="I59" i="1"/>
  <c r="L58" i="1"/>
  <c r="M58" i="1" s="1"/>
  <c r="K58" i="1"/>
  <c r="I58" i="1"/>
  <c r="L57" i="1"/>
  <c r="M57" i="1" s="1"/>
  <c r="K57" i="1"/>
  <c r="I57" i="1"/>
  <c r="L56" i="1"/>
  <c r="M56" i="1" s="1"/>
  <c r="K56" i="1"/>
  <c r="I56" i="1"/>
  <c r="L55" i="1"/>
  <c r="M55" i="1" s="1"/>
  <c r="K55" i="1"/>
  <c r="I55" i="1"/>
  <c r="L54" i="1"/>
  <c r="M54" i="1" s="1"/>
  <c r="K54" i="1"/>
  <c r="I54" i="1"/>
  <c r="L53" i="1"/>
  <c r="M53" i="1" s="1"/>
  <c r="K53" i="1"/>
  <c r="I53" i="1"/>
  <c r="L52" i="1"/>
  <c r="M52" i="1" s="1"/>
  <c r="K52" i="1"/>
  <c r="I52" i="1"/>
  <c r="L51" i="1"/>
  <c r="M51" i="1" s="1"/>
  <c r="K51" i="1"/>
  <c r="I51" i="1"/>
  <c r="L50" i="1"/>
  <c r="M50" i="1" s="1"/>
  <c r="K50" i="1"/>
  <c r="I50" i="1"/>
  <c r="L49" i="1"/>
  <c r="M49" i="1" s="1"/>
  <c r="K49" i="1"/>
  <c r="I49" i="1"/>
  <c r="L48" i="1"/>
  <c r="M48" i="1" s="1"/>
  <c r="K48" i="1"/>
  <c r="I48" i="1"/>
  <c r="L47" i="1"/>
  <c r="M47" i="1" s="1"/>
  <c r="K47" i="1"/>
  <c r="I47" i="1"/>
  <c r="L46" i="1"/>
  <c r="M46" i="1" s="1"/>
  <c r="K46" i="1"/>
  <c r="I46" i="1"/>
  <c r="L45" i="1"/>
  <c r="M45" i="1" s="1"/>
  <c r="K45" i="1"/>
  <c r="I45" i="1"/>
  <c r="L44" i="1"/>
  <c r="M44" i="1" s="1"/>
  <c r="K44" i="1"/>
  <c r="I44" i="1"/>
  <c r="L43" i="1"/>
  <c r="M43" i="1" s="1"/>
  <c r="K43" i="1"/>
  <c r="I43" i="1"/>
  <c r="L42" i="1"/>
  <c r="M42" i="1" s="1"/>
  <c r="K42" i="1"/>
  <c r="I42" i="1"/>
  <c r="L41" i="1"/>
  <c r="M41" i="1" s="1"/>
  <c r="K41" i="1"/>
  <c r="I41" i="1"/>
  <c r="L40" i="1"/>
  <c r="M40" i="1" s="1"/>
  <c r="K40" i="1"/>
  <c r="I40" i="1"/>
  <c r="L39" i="1"/>
  <c r="M39" i="1" s="1"/>
  <c r="K39" i="1"/>
  <c r="I39" i="1"/>
  <c r="L38" i="1"/>
  <c r="M38" i="1" s="1"/>
  <c r="K38" i="1"/>
  <c r="I38" i="1"/>
  <c r="L37" i="1"/>
  <c r="M37" i="1" s="1"/>
  <c r="K37" i="1"/>
  <c r="I37" i="1"/>
  <c r="L36" i="1"/>
  <c r="M36" i="1" s="1"/>
  <c r="K36" i="1"/>
  <c r="I36" i="1"/>
  <c r="L35" i="1"/>
  <c r="M35" i="1" s="1"/>
  <c r="K35" i="1"/>
  <c r="I35" i="1"/>
  <c r="L34" i="1"/>
  <c r="M34" i="1" s="1"/>
  <c r="K34" i="1"/>
  <c r="I34" i="1"/>
  <c r="L33" i="1"/>
  <c r="M33" i="1" s="1"/>
  <c r="K33" i="1"/>
  <c r="I33" i="1"/>
  <c r="L32" i="1"/>
  <c r="M32" i="1" s="1"/>
  <c r="K32" i="1"/>
  <c r="I32" i="1"/>
  <c r="L31" i="1"/>
  <c r="M31" i="1" s="1"/>
  <c r="K31" i="1"/>
  <c r="I31" i="1"/>
  <c r="L30" i="1"/>
  <c r="M30" i="1" s="1"/>
  <c r="K30" i="1"/>
  <c r="I30" i="1"/>
  <c r="L29" i="1"/>
  <c r="M29" i="1" s="1"/>
  <c r="K29" i="1"/>
  <c r="I29" i="1"/>
  <c r="L28" i="1"/>
  <c r="M28" i="1" s="1"/>
  <c r="K28" i="1"/>
  <c r="I28" i="1"/>
  <c r="L27" i="1"/>
  <c r="M27" i="1" s="1"/>
  <c r="K27" i="1"/>
  <c r="I27" i="1"/>
  <c r="L26" i="1"/>
  <c r="M26" i="1" s="1"/>
  <c r="K26" i="1"/>
  <c r="I26" i="1"/>
  <c r="L25" i="1"/>
  <c r="M25" i="1" s="1"/>
  <c r="K25" i="1"/>
  <c r="I25" i="1"/>
  <c r="L24" i="1"/>
  <c r="M24" i="1" s="1"/>
  <c r="K24" i="1"/>
  <c r="I24" i="1"/>
  <c r="L23" i="1"/>
  <c r="M23" i="1" s="1"/>
  <c r="K23" i="1"/>
  <c r="I23" i="1"/>
  <c r="L22" i="1"/>
  <c r="M22" i="1" s="1"/>
  <c r="K22" i="1"/>
  <c r="I22" i="1"/>
  <c r="L21" i="1"/>
  <c r="M21" i="1" s="1"/>
  <c r="K21" i="1"/>
  <c r="I21" i="1"/>
  <c r="L20" i="1"/>
  <c r="M20" i="1" s="1"/>
  <c r="K20" i="1"/>
  <c r="I20" i="1"/>
  <c r="L19" i="1"/>
  <c r="M19" i="1" s="1"/>
  <c r="K19" i="1"/>
  <c r="I19" i="1"/>
  <c r="L18" i="1"/>
  <c r="M18" i="1" s="1"/>
  <c r="K18" i="1"/>
  <c r="I18" i="1"/>
  <c r="L17" i="1"/>
  <c r="M17" i="1" s="1"/>
  <c r="K17" i="1"/>
  <c r="I17" i="1"/>
  <c r="L16" i="1"/>
  <c r="M16" i="1" s="1"/>
  <c r="K16" i="1"/>
  <c r="I16" i="1"/>
  <c r="L15" i="1"/>
  <c r="M15" i="1" s="1"/>
  <c r="K15" i="1"/>
  <c r="I15" i="1"/>
  <c r="L14" i="1"/>
  <c r="M14" i="1" s="1"/>
  <c r="K14" i="1"/>
  <c r="I14" i="1"/>
  <c r="L13" i="1"/>
  <c r="M13" i="1" s="1"/>
  <c r="K13" i="1"/>
  <c r="I13" i="1"/>
  <c r="L12" i="1"/>
  <c r="M12" i="1" s="1"/>
  <c r="K12" i="1"/>
  <c r="I12" i="1"/>
  <c r="F12" i="1"/>
  <c r="L11" i="1"/>
  <c r="M11" i="1" s="1"/>
  <c r="K11" i="1"/>
  <c r="I11" i="1"/>
  <c r="F11" i="1"/>
  <c r="L10" i="1"/>
  <c r="M10" i="1" s="1"/>
  <c r="K10" i="1"/>
  <c r="I10" i="1"/>
  <c r="L9" i="1"/>
  <c r="M9" i="1" s="1"/>
  <c r="K9" i="1"/>
  <c r="I9" i="1"/>
  <c r="L8" i="1"/>
  <c r="M8" i="1" s="1"/>
  <c r="K8" i="1"/>
  <c r="I8" i="1"/>
  <c r="L7" i="1"/>
  <c r="M7" i="1" s="1"/>
  <c r="K7" i="1"/>
  <c r="I7" i="1"/>
  <c r="L6" i="1"/>
  <c r="M6" i="1" s="1"/>
  <c r="K6" i="1"/>
  <c r="I6" i="1"/>
  <c r="L5" i="1"/>
  <c r="M5" i="1" s="1"/>
  <c r="K5" i="1"/>
  <c r="I5" i="1"/>
  <c r="L4" i="1"/>
  <c r="M4" i="1" s="1"/>
  <c r="K4" i="1"/>
  <c r="K81" i="1" s="1"/>
  <c r="I4" i="1"/>
  <c r="I81" i="1" l="1"/>
  <c r="M81" i="1"/>
</calcChain>
</file>

<file path=xl/sharedStrings.xml><?xml version="1.0" encoding="utf-8"?>
<sst xmlns="http://schemas.openxmlformats.org/spreadsheetml/2006/main" count="397" uniqueCount="206">
  <si>
    <t>№ п/</t>
  </si>
  <si>
    <t>Найменування товару або еквівалент</t>
  </si>
  <si>
    <t>МТВ</t>
  </si>
  <si>
    <t>Код НК</t>
  </si>
  <si>
    <t>Код ДК</t>
  </si>
  <si>
    <t>Од. вим</t>
  </si>
  <si>
    <t>Повна потреба на 2024 рік</t>
  </si>
  <si>
    <t>Ціна 1, грн</t>
  </si>
  <si>
    <t>Сума 1, грн</t>
  </si>
  <si>
    <t>Ціна 2, грн</t>
  </si>
  <si>
    <t>Сума 2, грн</t>
  </si>
  <si>
    <t>Ціна середня, грн</t>
  </si>
  <si>
    <t>Сума сер, грн</t>
  </si>
  <si>
    <t>Полімер для секвенування POP-7 Polymer (384 samples)</t>
  </si>
  <si>
    <t>Полімер має бути призначений для використання на генетичному аналізаторі 3500 Dx/3500xL Dx. Полімер має забезпечувати поведення 384 реакцій. Полімер придатний до використання із капілярними збірками 50 см та  36 см.</t>
  </si>
  <si>
    <t>62173
Секвенування нуклеїнових кислот, набір реагентів IVD (діагностика in vitro )</t>
  </si>
  <si>
    <t>набір</t>
  </si>
  <si>
    <t>Набір GeneScan 600 LIZ Size Standard v2.0</t>
  </si>
  <si>
    <t>Набір призначений для визначення розміру фрагментів ДНК в діапазоні 20–600 нуклеотидів і містить 36 одноланцюгових мічених фрагментів, мічених барвником LIZ™: 20, 40, 60, 80, 100, 114, 120, 140, 160, 180, 200, 214, 220, 240, 250, 260, 280, 300, 314, 320, 340, 360, 380, 400, 414, 420, 440, 460, 480, 500, 514, 520, 540, 560, 580 і 600.</t>
  </si>
  <si>
    <t>Набір для очищення NucleoSpin Gel and PCR clean up</t>
  </si>
  <si>
    <t>Формат: центрифужні колонки з сілікомембраною. Об'єм зразка: до 200 мкл ПЛР суміші, до 200 мг агарозного гелю. Размер фрагментів: від 50 до 20 000 п.н 
Ступінь очистки: не менше 70%. Звя'зуюча здатність: не менше  25 мкг</t>
  </si>
  <si>
    <t>52521
Екстракція/ізоляція нуклеїнових кислот, набір IVD</t>
  </si>
  <si>
    <t>Набір BigDye XTerminator Purification Kit</t>
  </si>
  <si>
    <t xml:space="preserve"> Набір розчинів призначений для швидкої очистки продуктів секвенування від залишків барвника BigDye™ та солей. Процес очистки має займати не більш ніж 40 хвилин. Набір має забезпечувати проведення не менш ніх 100 реакцій</t>
  </si>
  <si>
    <t>61323
Пост-ПЛР, очищувальний набір IVD (діагностика in vitro)</t>
  </si>
  <si>
    <t xml:space="preserve">Набір для створення бібліотек ампліконів, що покривають основні мутації та транскрипти злиття при мієлоїдних розладах для секвенування наступного покоління (NGS) на платформах Ion Torrent.
</t>
  </si>
  <si>
    <t xml:space="preserve">Набір реагентів має бути призначений для створення бібліотек ампліконів для подальшого проведення секвенування нового покоління із використанням платформ Ion Torrent. Набір має складатися з трьох пулів олігонуклеотидних праймерів AmpliSeq і відповідних реагентів для створення бібліотек ампліконів для секвенування наступного покоління (NGS) на платформах Ion Torrent. Набір має охоплювати виявлення найбільш релевантних мішеней при основних мієлоїдних розладах, таких як гострий мієлоїдний лейкоз, мієлодиспластичний синдром, мієлопроліферативні новоутворення, хронічний мієлолейкоз, хронічний мієломоноцитарний лейкоз і ювенільний мієломоноцитарний лейкоз. Набір має забезпечувати проведення не менше 24 реакцій.
</t>
  </si>
  <si>
    <t xml:space="preserve">62604 
Набір для створення ""бібліотеки"" нуклеїнових кислот IVD (діагностика in vitro)
</t>
  </si>
  <si>
    <t>Набір Іon 510™ &amp; Ion 520™ &amp; Ion 530™ Kit – Chef</t>
  </si>
  <si>
    <t>Набір реагентів призначений для автоматизваної підготовки бібліотек та проведення секвенування на системах  Ion Chef та Ion S5. Реагенти набору поставляються у готових до використання картриджах. Набір забезпечує проведення 8 реакції</t>
  </si>
  <si>
    <t>Набір 530 Chip kit, v2.0 (8 чипів)</t>
  </si>
  <si>
    <t>Набір чипів призначений для проведення секвенування на системі  Ion S5. Чип запезпечує від 15 до 20 мілліонів прочитань із довжиною до 600 п.о.</t>
  </si>
  <si>
    <t>Набір для приготування NGS бібліотек</t>
  </si>
  <si>
    <t>Набір призначений для ручної підготовки бібліотек для секвенування на системі Ion S5. Набір включає необхідні реагенти для проведення реакцій та не містить баркоди в своєму складі.  Набір розрахований на проведення 400 реакцій.</t>
  </si>
  <si>
    <t>Набір для визначення концентрації NGS бібліотек</t>
  </si>
  <si>
    <t>Набір призначений для визначення точної концентрації бібліотек для секвенування методом кількісної ПЛР з використанням стандартної кривої. Набір розрахований на проведення 250 реакцій.</t>
  </si>
  <si>
    <t xml:space="preserve">Набір Qubit 1X dsDNA HS Assay Kit </t>
  </si>
  <si>
    <t xml:space="preserve">Набір призначений для високочутливого і широкого діапазону  аналізу dsДНК.  Призначений для використання з (обладнанням) флуорометрами Qubit 2.0, 3, 4 і Flex. Кількість реакцій повинна бути 500 реакцій. Діапазон кількісного визначення повинен бути від 0,1 до 120 нг. </t>
  </si>
  <si>
    <t>61303
ПЛР, калібрувальний набір IVD (діагностика in vitro )</t>
  </si>
  <si>
    <t xml:space="preserve">Набір реагентів Qubit RNA High Sensitivity (HS), Assay Kit 
</t>
  </si>
  <si>
    <t xml:space="preserve">Набір призначений для кількісної оцінки концентрації РНК у межах від 0,1 до 20 мкг із використанням флуориметра Qubit. Повинен містити готові до використання розчини. Набір розрахований на проведення  не менше 500 вимірювань.
</t>
  </si>
  <si>
    <t xml:space="preserve">41906 
Контроль детектування гібридизації нуклеїнових кислот IVD (діагностика in vitro)
</t>
  </si>
  <si>
    <t>Набір реагентів для сепарації, визначення розміру та кількісного аналізу фрагментів дволанцюгової ДНК в інтервалі 100 – 1000 п.н.</t>
  </si>
  <si>
    <t>Розмірний ряд фрагментів ДНК: від 100 до 1000 п.н.. Точність розмірів: не гірше ±15 %. Кількісний діапазон: від 0,5 до 50 нг/мкл. Кількісна точність: не гірше ±40%. Фасування: не менше 1000 аналізів</t>
  </si>
  <si>
    <t>41906 
Контроль детектування гібридизації нуклеїнових кислот IVD (діагностика in vitro )</t>
  </si>
  <si>
    <t>Реагент GeneRuler 100 bp DNA Ladder</t>
  </si>
  <si>
    <t xml:space="preserve">Реагент рекомендовано для визначення розміру та приблизної кількісної оцінки дволанцюгової ДНК у діапазоні від 100 bp до 1000 bp на агарозному або поліакриламідному гелі. Концентрація повинна бути 6X.  Діапазон розмірів в межах від 100 до 1000 bp. Кількість повинна бути 50 мкг
</t>
  </si>
  <si>
    <t>Набір TaqMan   Made-to-Order Gene Expression Assay, Small scale</t>
  </si>
  <si>
    <t>Готовий до використання набір праймерів та зондів для проведення аналізу експресії генів за допомогою ПЛР у реальному часі. Набір включає пару праймерів для ампліфікації цільової області та TaqMan зонд, мічений барвником FAM. Набір специфічний для роботи з людською ДНК. Набір має забезпечувати проведення не менше 360 реакцій</t>
  </si>
  <si>
    <t xml:space="preserve">62623 
Реагент для ампліфікації
нуклеїнових кислот IVD
</t>
  </si>
  <si>
    <t>Флакон</t>
  </si>
  <si>
    <t>Набір TaqMan  Made-to-Order Gene Expression Assay, VIC-MGB L</t>
  </si>
  <si>
    <t>Готовий до використання набір праймерів та зондів для проведення аналізу експресії генів за допомогою ПЛР у реальному часі. Набір включає пару праймерів для ампліфікації цільової області та TaqMan зонд, мічений барвником VIC. Набір специфічний для роботи з людською ДНК та розрахований на 2900 реакцій.</t>
  </si>
  <si>
    <t>Флуорисцентный зонд TaqMan Probe, 6 nmol</t>
  </si>
  <si>
    <t xml:space="preserve">Подвійно мічений зонди, що використовуються для ПЛР у реальному часі з використанням хімії TaqMan. Зонд TaqMan TAMRA мають 5’ флуоресцентний репортерний барвник (FAM, VIC або TET) та 3’ флуоресцентний гасник (барвник TAMRA). Зонди TaqMan TAMRA, які були одними з перших розроблених зондів TaqMan, можуть використовуватися для різних застосувань. Довжина зондів TAMRA від 30 до &gt; 40 баз. </t>
  </si>
  <si>
    <t>Синтез праймера Sequence Detection Primer, 10 nmol</t>
  </si>
  <si>
    <t>Немічені праймери, синтезовані за наданою послідовністю, із концентрацією 10 нмоль, призначені для використання у ПЛР у реальномі часі.</t>
  </si>
  <si>
    <t>одиниця</t>
  </si>
  <si>
    <t>Набір High Capacity cDNA Reverce Transcription kit</t>
  </si>
  <si>
    <t>Набір для зворотної транскрипції cDNA. Концентрація повинна бути 50 Од/мкл. Розраховано для проведення не менше 1000 реакцій.</t>
  </si>
  <si>
    <t>60090 
Зворотна транскриптаза, реагент IVD (діагностика in vitro ), набір</t>
  </si>
  <si>
    <t>Набір TagMan Universal PCR Master Mix</t>
  </si>
  <si>
    <t>Набір призначений для проведення ПЛР у реальному часі. Повинен бути валідований для використання із TaqMan assays. Повинен містити у своєму складі пасивний референсний барвник ROX.</t>
  </si>
  <si>
    <t>Набір  SuperScript IV VILO Master Mix</t>
  </si>
  <si>
    <t xml:space="preserve">Набір для швидкого, чутливого та відтворюваного синтезу кДНК у RT-qPCR методі. Повинен містити модицікований фермент ezDNase ™ для пришвидчення реакції завдяки надзвичайно спрощеному етапу видалення геномної ДНК. Достатньо для проведення 50 реакцій.
</t>
  </si>
  <si>
    <t>Реагент Recombinant Proteinase K Solution</t>
  </si>
  <si>
    <t xml:space="preserve">Реактивив має бути у 50% розчині гіцерину.  Концентраціяповинна бути 20 мг/мл. Фасування не менше 5 x 1.25 мл. Походженняповинно бути виділено з Tritirachium Album
</t>
  </si>
  <si>
    <t xml:space="preserve">62498 
ПЦР/аналіз нуклеїнових кислот, протеаза, реагент IVD (діагностика in vitro )
</t>
  </si>
  <si>
    <t>Набір SALSA MLPA Probemix P335 ALL-IKZF1</t>
  </si>
  <si>
    <t xml:space="preserve">Набір призначений для виявлення делецій гена IKZF1 для стратифікації пацієнтів із гострим лімфобластним лейкозом та делецій або дуплікації в генах диференціації В-клітин і контролю клітинного циклу (EBF1, CDKN2A/B, PAX5, ETV6, BTG1 та RB1) в геномній ДНК людни.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57 ДНК-зондів з продуктами ампліфікації від 120 до 504 п.н. Наявність не менше 9-ти фрагментів контролю якості, що генерують продукти ампліфікації між 64 і 105 п.н.
</t>
  </si>
  <si>
    <t>41906 
Контроль детектування гібридизації нуклеїнових кислот IVD</t>
  </si>
  <si>
    <t>Набір SALSA MLPA Probemix P202 IKZF1-ERG</t>
  </si>
  <si>
    <t xml:space="preserve">Набір призначений для виявлення делецій або дуплікацій у генах IKZF1 і ERG, які часто змінюються при гострому лімфобластному лейкозі, а також для виявлення аберацій кількості копій генів CDKN2A/2B і хромосомних ділянок 14q32.33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59 ДНК-зондів з продуктами ампліфікації від 118 до 504 п.н. Наявність не менше 9-ти фрагментів контролю якості, що генерують продукти ампліфікації між 64 і 105 п.н.
</t>
  </si>
  <si>
    <t>Набір SALSA MLPA Probemix P327 iAMP21-ERG</t>
  </si>
  <si>
    <t xml:space="preserve">Набір призначений для виявлення делецій, дуплікацій або ампліфікацій специфічних послідовностей на хромосомі 21, які пов’язані з гострим лімфобластним лейкозом (ОЛЛ), мієлодиспластичними синдромами (МДС) та гострим мієлоїдним лейкозом (ГМЛ)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59 ДНК-зондів з продуктами ампліфікації від 126 до 504 п.н. Наявність не менше 9-ти фрагментів контролю якості, що генерують продукти ампліфікації між 64 і 105 п.н.
</t>
  </si>
  <si>
    <t>Набір SALSA MLPA Probemix P420 MPN mix 1</t>
  </si>
  <si>
    <t xml:space="preserve">Набір призначений для виявлення восьми різних мутацій, які часто зустрічаються в MPN у генах JAK2, MPL, CALR і KIT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25 ДНК-зондів з продуктами ампліфікації від 115 до 338 п.н. Наявність не менше 9-ти фрагментів контролю якості, що генерують продукти ампліфікації між 64 і 105 п.н.
</t>
  </si>
  <si>
    <t>Набір SALSA MLPA Probemix P520 MPN mix 2</t>
  </si>
  <si>
    <t>Набір SALSA MLPA Probemix P088 Oligodendroglioma 1p-19q</t>
  </si>
  <si>
    <t xml:space="preserve">Набір призначений для виявлення спільної делеції хромосомних гілок 1p і 19q, а також делецій CDKN2A і CDKN2B генів, а також для виявлення найпоширеніших соматичних точкових мутацій у IDH1 (p.R132H і p.R132C) і IDH2 (p.R172K і p.R172M)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59 ДНК-зондів з продуктами ампліфікації від 126 до 509 п.н. Наявність не менше 9-ти фрагментів контролю якості, що генерують продукти ампліфікації між 64 і 105 п.н.
</t>
  </si>
  <si>
    <t>Набір SALSA MLPA Probemix P251 NB mix 1</t>
  </si>
  <si>
    <t xml:space="preserve"> Набір призначений для виявлення змін кількості копій кількох хромосомних ділянок в клітинах пухлин нейробластоми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36 ДНК-зондів для хромосом 1, 3 та 11. Наявність не менше 9-ти фрагментів контролю якості, що генерують продукти ампліфікації між 64 і 105 п.н.
</t>
  </si>
  <si>
    <t>Набір SALSA MLPA Probemix P252 NB mix 2</t>
  </si>
  <si>
    <t xml:space="preserve">Набір призначений для виявлення змін кількості копій кількох хромосомних ділянок в клітинах пухлин нейробластоми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34 ДНК-зондів для хромосом 2 та 17. Наявність не менше 9-ти фрагментів контролю якості, що генерують продукти ампліфікації між 64 і 105 п.н.
</t>
  </si>
  <si>
    <t>Набір SALSA MLPA Probemix P253 NB mix 3</t>
  </si>
  <si>
    <t xml:space="preserve">Набір призначений для виявлення змін кількості копій кількох хромосомних ділянок в клітинах пухлин нейробластоми у геномній ДНК людини. Набір реагентів повинен використовувати універсальну технологію вивчення варіацій кількості генних копій – MLPA. Аналіз результатів має проводитись за допомогою капілярного електрофорезу за методом Сенгера. Склад: не менше 33 ДНК-зондів для хромосом 4, 7, 9, 12 та 14.  Наявність не менше 9-ти фрагментів контролю якості, що генерують продукти ампліфікації між 64 і 105 п.н.
</t>
  </si>
  <si>
    <t>Вода Water, nuclease-free</t>
  </si>
  <si>
    <t xml:space="preserve">Деіонізована вода, яка не містить нуклеаз і відфільтрована через мембрану з розміром пор 0,22 мкм. Повинна підходити для всіх програм молекулярної біології. Не містить ендо-, екзодезоксирибонуклеаз, рибонуклеаз і фосфатаз. pH не гірше 7.6. Об’єм не менше 30 мл
</t>
  </si>
  <si>
    <t>58672 
Стерильне суспензійне середовище/розчинник на основі дистильованої води IVD (діагностика in vitro )</t>
  </si>
  <si>
    <t>Набір  NucleoSpin DNA Blood</t>
  </si>
  <si>
    <t xml:space="preserve">Формат: центрифужні колонки з сілікомембраною. Об'єм зразка: до 200 мкл цільної крові. Коефіцієнт очищення A260/A280: 1.6–1.9. Вихід ДНК: не менше 6 мкг. Об'єм елюату: 60–200 мкл
</t>
  </si>
  <si>
    <t>Набір  NucleoSpin RNA Вlood</t>
  </si>
  <si>
    <t xml:space="preserve">Набір повинен бути призначений для виділення та очищення загальної РНК людини зі зразків цільної крові (свіжої чи замороженої, обробленої цитратом, EDTA або гепарином. Формат: центрифужні колонки з сілікомембраною. Об'єм зразка: до 200-400 мкл. Вихід РНК: до 7 мкг. Розмір фрагментів: від 200 п.н. Коефіцієнт очищення A260/A280: 1.9–2.1 Об'єм елюату: 40–120 мкл
</t>
  </si>
  <si>
    <t>52521 
Екстракція/ізоляціянуклеїнових кислот, набір IVD (діагностика in vitro)</t>
  </si>
  <si>
    <t>Набір DreamTaq PCR Master Mix (2X)</t>
  </si>
  <si>
    <t xml:space="preserve">Готовий до використання розчин, повинен містити ДНК-полімеразу DreamTaq, оптимізований буфер DreamTaq, MgCl 2 і dNTP. Майстер-мікс повинен зберігати всі властивості ДНК-полімерази DreamTaq. Набір здатний до надійної ампліфікації до 6 кб з геномної ДНК і до 20 кб з вірусної ДНК. Набір повинен забезпечувати вищу чутливість, довші продукти ПЛР і більший вихід порівняно зі звичайною ДНК-полімеразою Taq
</t>
  </si>
  <si>
    <t>Рестриктаза Hind III (10 U/µL)</t>
  </si>
  <si>
    <t xml:space="preserve">Рестрикційний фермент HindIII розпізнає сайти A^AGCTT і найкраще розрізає їх при 37°C у буфері R. </t>
  </si>
  <si>
    <t xml:space="preserve">42703 
Фермент для підготовки зразків, IVD (діагностика in vitro)
</t>
  </si>
  <si>
    <t>Рестриктаза Bs II (10 U/µL)</t>
  </si>
  <si>
    <t>Рестрикційний фермент BseLI (BslI) розпізнає сайти CCNNNNN^NNGG і найкраще розрізає їх при 55°C у буфері Tango (ізошизомери: AfiI, Bsc4I, BslI).</t>
  </si>
  <si>
    <t>Рестриктаза Mbo I (10 U/µL)</t>
  </si>
  <si>
    <t>Рестрикційний фермент MboI розпізнає сайти ^GATC і найкраще розрізає їх при 37°C у буфері R (Ізошизомери: BfuCI, BssMI, BstKTI, BstMBI, DpnII, Kzo9I, NdeII, Sau3AIm).</t>
  </si>
  <si>
    <t>Рестриктаза Hinf I (10 U/µL)</t>
  </si>
  <si>
    <t>Рестрикційний фермент HinfI розпізнає сайти G^ANTC і найкраще розрізає їх при 37°C у буфері R.</t>
  </si>
  <si>
    <t xml:space="preserve">Імерсійне масло для мікроскопії, тип F </t>
  </si>
  <si>
    <t>Призначене для застосування в мікроскопії з метою збільшення числової апертури об'єктива за рахунок зменшення втрат світла при відбитті і відображенні. Прозоре, не містить домішок, що викликають помутніння об'єктива, не має природної флуоресценцією. Об'єм повинен бути 100 мл</t>
  </si>
  <si>
    <t>62690
Бар'єрне мастило для
використання в молекулярній біології IVD (діагностика in vitro )</t>
  </si>
  <si>
    <t>флакон</t>
  </si>
  <si>
    <t>Середовище RPMI 1640</t>
  </si>
  <si>
    <t>Середовище підходить для різних клітин ссавців. Містить відновлюючий агент глутатіон, високі концентрації вітамінів, біотин, вітамін B 12. Крім того, у дуже високих концентраціях присутні вітаміни інозитол та холін. Середовище  не містить білків, ліпідів або факторів зростання. Концентрація повинна бути 1X. Об'єм повинен бути 100 мл. Стерильне.</t>
  </si>
  <si>
    <t>58567 
Живильне середовище для клітинної культури IVD (діагностика in vitro )</t>
  </si>
  <si>
    <t>Розчин 200 mM L-Glutamine</t>
  </si>
  <si>
    <t>Амінокислота, необхідна для росту клітинної культури (суспензійна клітинна культура, адгезивна клітинна культура). Повинна бути без фенолового червоного. Концентрація повинна бути 100X. Об'єм повинен бути 100 мл. Стерильно-фільтрований.</t>
  </si>
  <si>
    <t>62707 Базовий компонент живильного середовища</t>
  </si>
  <si>
    <t>Набiр ANTIBIOTIC ANTIMYCOTIC</t>
  </si>
  <si>
    <t>Антибіотик-антимікотик використовується для запобігання бактеріального та грибкового зараження. Цей розчин повинен містити 10 000 одиниць/мл пеніциліну, 10 000 мкг/мл стрептоміцину та 25 мкг/мл амфотерицину. Концентрація повинна бути 100X. Об'єм повинен бути 100 мл. Стерильно-фільтрований.</t>
  </si>
  <si>
    <t>62708 Базовий компонент живильного середовища</t>
  </si>
  <si>
    <t>Таблетки для приготування фосфатного буферу рН 6,8</t>
  </si>
  <si>
    <t>Таблетки для приготування фосфатного буферу рН 6,8 (1 таблетка на 100 мл дистильованої води). Кількість повинна бути 50 таблеток.</t>
  </si>
  <si>
    <t>42693
 Буферний розчин з фіксованим pH, IVD (діагностика in vitro )</t>
  </si>
  <si>
    <t>Розчин KaryoMAX</t>
  </si>
  <si>
    <t>Розчин з концентрацією 10 мкг/мл, приготованим у збалансованому сольовому розчині Хенкса (HBSS). Colcemid запобігає утворенню веретена поділу під час мітозу, затримуючи клітини метафазу, щоб можна було розділити хромосоми для цитогенетичних досліджень та діагностичних процедур in vitro . Об'єм 10 мл. Стерильно-фільтрований.</t>
  </si>
  <si>
    <t>32917 
Розчин / порошок колхіцину</t>
  </si>
  <si>
    <t xml:space="preserve">Розчин TRYPSIN </t>
  </si>
  <si>
    <t>Розчин використовується для дисоціації клітин під час звичайного пасування клітинних культур та дисоціації первинної тканини. Концентрація повинна бути 1X. Об'єм повинен бути 100 мл. Стерильно-фільтрований.</t>
  </si>
  <si>
    <t>52739 
Трипсин IVD (діагностика in vitro ), імуногематологічний реагент</t>
  </si>
  <si>
    <t>Розчин KMAX GIEMSA STAIN</t>
  </si>
  <si>
    <t>Розчин використовується для G-бендингу хромосом для цитогенетичного аналізу. Об'єм повинен бути 100 мл. Стерильно-фільтрований.</t>
  </si>
  <si>
    <t>44946 
Фарбування за Романовським, IVD (діагностика in vitro ), набір</t>
  </si>
  <si>
    <t>Добавка Insulin-Transferrin-Selenium</t>
  </si>
  <si>
    <t>Реагнет використовується як добавка до основного середовища для зменшення кількості фетальної бичачої сироватки (FBS), необхідної для культивування клітин. Концентрація повинна бути 100X. Об'єм повинен бути 10 мл. Стерильно-фільтрований.</t>
  </si>
  <si>
    <t>Реагент PBS, pH 7.2</t>
  </si>
  <si>
    <t>Збалансований сольовий розчин, який використовується для різноманітних клітинних культур, промивання клітин перед дисоціацією, транспортування клітин або зразків тканин, розведення клітин для підрахунку та приготування реагентів. PBS розроблено без кальцію та магнію для змивання хелаторів із культури перед дисоціацією клітин. Без пірувату натрію та фенолового червоного. Розведення 1Х, рН 7,2. Осмоляльність 280-320мОсм/кг. Стерильний. Фасування - флакон 500 мл.</t>
  </si>
  <si>
    <t>59119 
Фосфатний буфер/буфер Соренсон, розчин IVD (діагностика in vitro )</t>
  </si>
  <si>
    <t>Фетальна бичача сироватка (FBS)</t>
  </si>
  <si>
    <t xml:space="preserve">Фетальна теляча сироватка, кваліфікована, походження з США. 50 мл/фл. </t>
  </si>
  <si>
    <t>58567
Живильне середовище для клітинної культури ІВД (Cell culture medium IVD)</t>
  </si>
  <si>
    <t>Калій хлорид</t>
  </si>
  <si>
    <t>Білі кристали. Вміст основної речовини не менше 99%. Фасування не менше 1 кг.</t>
  </si>
  <si>
    <t>відсутній</t>
  </si>
  <si>
    <t>шт</t>
  </si>
  <si>
    <t>Буфер PBS (10X), pH 7.4</t>
  </si>
  <si>
    <t>Стерильний, збалансований сольовий розчин розведення клітин для підрахунку та приготування реагентів. Концентрація повинна бути 10Х. Об’єм повинен бути 500 мл. Осмоляльність повинна бути в межах 2800 - 3100 мОсм/кг. pH повинен бути 7.4.</t>
  </si>
  <si>
    <t>42651 
Буферний ізотонічний сольовий розчин, IVD</t>
  </si>
  <si>
    <t>Розчин Sodium Bicarbonate 7.5% solution</t>
  </si>
  <si>
    <t xml:space="preserve">Буфер повинен використовуватись для підтримки рН середовища клітинної культури в присутності 4–10% вуглекислого газу. Концентрація  повинна бути 0,075. Повинен бути стерильний. pH повинен бути 8.3 Об’єм повинен бути 100 мл
</t>
  </si>
  <si>
    <t>62707 
Базовий компонент живильного середовища IVD (діагностика in vitro )</t>
  </si>
  <si>
    <t>Середовище PB-MAX Karyotyping</t>
  </si>
  <si>
    <t>Середовище для каріотипування, для короткочасного культивування лімфоцитів периферичної крові, для цитогенетичних досліджень та діагностичних процедур in vitro . Концентрація повинна бути 1X. Об'єм повинен бути 500 мл. Стерильне.</t>
  </si>
  <si>
    <t>58567 
Живильне середовище для клітинної культури ІВД (Cell culture medium IVD)</t>
  </si>
  <si>
    <t xml:space="preserve">Розчин Phytohemagglutinin, M form (PHA-M)
</t>
  </si>
  <si>
    <t xml:space="preserve">Розчин повинен бути призначений для стимуляції процесу ділення лімфоцитів. 
Розчин повинен бути речовиною з сирого екстракту червоної квасолі, що здатний індукувати бластогенез у пробірці у різних мононуклеарних клітин ссавців.
Кожна партія має бути протестована при використанні лімфоцитів периферичної крові від дорослого донора та культивованаь на протязі 72 годин у середовищі RPMI 1640, що доповнена фетальною  бичачою сивороткою, гепарином, антибіотиками  та L-глутаміну. Фасування - флакон 10 мл
</t>
  </si>
  <si>
    <t>ДНК-зонди для флуоресцентної гібридизації in situ (FISH): KMT2A(11q23) Break, Green/Red, 10 тестів</t>
  </si>
  <si>
    <t xml:space="preserve">Готовий до використання двоколірний ДНК-зонд, призначений для виявлення транслокацій за участю ділянки гена KMT2A на 11q23 в метафазних/інтерфазних ядрах. Зонди розроблені за технологією REPEAT-FREE, відповідно не містять Cot-1 DNA. Температура зберігання 2-8 градусів, з’єднання відбувається на:
 - дистальній області гену KMT2A мітиться червоним;
 - проксимальній області гену KMT2A мітиться зеленим. 
</t>
  </si>
  <si>
    <t xml:space="preserve">30623
Набір реагентів для визначення гібридизації нуклеїнових кислот IVD (діагностика in vitro 
</t>
  </si>
  <si>
    <t>ДНК-зонди для флуоресцентної гібридизації in situ (FISH): 5q-(5q31; 5q33) / TERT (5p15) Triple-Color, Green/Red/Blue, 10 тестів</t>
  </si>
  <si>
    <t xml:space="preserve">Готовий до використання триколірний ДНК-зонд, 5q- (5q31; 5q33) / TERT (5p15) FISH призначений для виявлення кількості копій CDC25C/EGR1 на 5q31 та області гена CSF1R/RPS14 на 5q33. Зонди розроблені за технологією REPEAT-FREE, відповідно не містять Cot-1 DNA. Температура зберігання 2-8 градусів, з’єднання відбувається на:
 - області 5q33 (CSF1R/RPS14) мітиться червоним;
 - області 5q31 (CDC25C/EGR1) мітиться зеленим;
- області TERT (5p15) мітиться синім;
</t>
  </si>
  <si>
    <t>ДНК-зонди для флуоресцентної гібридизації in situ (FISH): 7q- (7q22; 7q36) / SE7 Triple-Color Green/Red/Blue 10 тестів</t>
  </si>
  <si>
    <t xml:space="preserve">Готовий до використання триколірний ДНК-зонд, призначений для визначення кількості копій 7q у 7q22 та 7q36 одночасно в потрійному кольоровому аналізі. Зонди розроблені за технологією REPEAT-FREE, відповідно не містять Cot-1 DNA. Температура зберігання 2-8 градусів, з’єднання відбувається на:
 - області 7q- (7q36) мітиться червоним;
 - області 7q- (7q22) мітиться зеленим;
- сателітний зонд SE 7 включено для полегшення ідентифікації хромосом, мітиться синім.
</t>
  </si>
  <si>
    <t>ДНК-зонди для флуоресцентної гібридизації in situ (FISH): ETV6/RUNX1 t(12;21) Fusion, Green/Red, 10 тестів</t>
  </si>
  <si>
    <t xml:space="preserve">Готовий до використання двоколірний ДНК-зонд подвійного злиття, призначений для виявлення перегрупування хромосоми 
der(12) and der(21).
Зонди розроблені за технологією REPEAT-FREE, відповідно не містять Cot-1 DNA. Температура зберігання 2-8 градусів, з’єднання відбувається на:
 - область ETV6 (12p13) мітиться червоним;
 - області RUNX1 (21q22)  мітиться зеленим;
</t>
  </si>
  <si>
    <t>ДНК-зонди для флуоресцентної гібридизації in situ (FISH): PML/RARA t(15;17) Fusion, Green/Red, 10 тестів, Leica Biosystems KBI-10302</t>
  </si>
  <si>
    <t xml:space="preserve">Готовий до використання двоколірний ДНК-зонд, призначений для виявлення реципрокної транслокації t(15;17)(q24;q21) у двоколірному аналізі подвійного злиття на метафазних/інтерфазних мазках крові та клітин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RARA (17q21), мітиться червоним;
 - області PML (15q24),  мітиться зеленим;
</t>
  </si>
  <si>
    <t>ДНК-зонди для флуоресцентної гібридизації in situ (FISH): RUNX1/RUNX1T1 t(8;21) Fusion, Green/Red, 10 тестів</t>
  </si>
  <si>
    <t xml:space="preserve">Готовий до використання двоколірний ДНК-зонд, призначений для виявлення реципрокної транслокації t(8;21)(q21;q22) у двоколірному аналізі подвійного злиття на метафазних/інтерфазних мазках крові та клітин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RUNX1T1 (8q21), мітиться червоним;
 - області RUNX1 (21q22), мітиться зеленим;
</t>
  </si>
  <si>
    <t>ДНК-зонди для флуоресцентної гібридизації in situ (FISH): SE X (DXZ1) / SE Y (DYZ3), Green/Red, 10 тестів</t>
  </si>
  <si>
    <t>ДНК-зонди для флуоресцентної гібридизації in situ (FISH): TP53 (17p13) / SE 17, Green/Red, 10 тестів</t>
  </si>
  <si>
    <t xml:space="preserve">Готовий до використання двоколірний ДНК-зонд, призначений для визначення кількості копій TP53 область гена в 17p13. Зонд підрахунку сателітів хромосоми 17 (SE 17) на D17Z1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TP53 (17p13), мітиться зеленим;
 - сателітний зонд SE 17 включено для полегшення ідентифікації хромосом, мітиться червоним.
</t>
  </si>
  <si>
    <t>ДНК-зонди для флуоресцентної гібридизації in situ (FISH): MECOM t(3;3); inv(3) (3q26) Break, Green/Red, 10 тестів</t>
  </si>
  <si>
    <t xml:space="preserve">Готовий до використання триколірний ДНК-зонд MECOM t(3;3); inv(3) (3q26) Break FISH оптимізований для виявлення інверсії хромосоми 3, що включає область гена MECOM (раніше відома як EVI1) на 3q26 у аналізі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дистальній області MECOM мітиться червоним;
 - проксимальній області MECOM мітиться зеленим;
- дальній дистальній області MECOM мітиться синім.
</t>
  </si>
  <si>
    <t>ДНК-зонди для флуоресцентної гібридизації in situ (FISH): MECOM Triple-Color, Green/Red/Blue, 10 тестів</t>
  </si>
  <si>
    <t xml:space="preserve">Готовий до використання двоколірний ДНК-зонд MECOM t(3;3); inv(3) (3q26) Break оптимізований для виявлення інверсії або транслокації в області гену MECOM на 3q26 у аналізі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проксимальній області MECOM мітиться зеленим;
- дальній дистальній області MECOM мітиться червоним;
</t>
  </si>
  <si>
    <t>ДНК-зонди для флуоресцентної гібридизації in situ (FISH): BCR/ABL1 Triple-Color, Green/Red/Blue, 10 тестів</t>
  </si>
  <si>
    <t xml:space="preserve">Готовий до використання триколірний ДНК-зонд BCR/ABL1 FISH оптимізований для виявлення реципрокної транслокації t(9;22)(q34;q11) у аналізі подвійного злиття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ABL1 (9q34) мітиться червоним;
 - проксимальній області BCR (22q11) мітиться синім;
- дистальній області BCR (22q11) мітиться зеленим
</t>
  </si>
  <si>
    <t>ДНК-зонди для флуоресцентної гібридизації in situ (FISH): DLEU1 (13q14) / 13qter, Green/Red, 10 тестів</t>
  </si>
  <si>
    <t xml:space="preserve">Готовий до використання двоколірний ДНК-зонд  DLEU1 (13q14)/13qter FISH оптимізований для виявлення копій гену DLEU1 на регіоні 13q14 у аналізі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DLEU1 (13q14) мітиться червоним;
 - проксимальній області 13qter мітиться зеленим;
</t>
  </si>
  <si>
    <t>ДНК-зонди для флуоресцентної гібридизації in situ (FISH): BCL2/IGH t(14;18) Fusion, Green/Red, 10 тестів</t>
  </si>
  <si>
    <t xml:space="preserve">Готовий до використання двоколірний ДНК-зонд  BCL2/IGH t(14;18)(q32;q21)FISH оптимізований для виявлення транслокації t(14;18) у двоколірному аналізі подвійного злиття у аналізі метафазних/інтерфазних зразків, мазків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IGH (14q32) мітиться червоним;
 - області BCL2 (18q21) мітиться зеленим;
</t>
  </si>
  <si>
    <t>ДНК-зонди для флуоресцентної гібридизації in situ (FISH): 20q- (20q12)/20q11, Green/Red, 10 тестів</t>
  </si>
  <si>
    <t xml:space="preserve">Готовий до використання двоколірний ДНК-зонд 20q- (20q12) FISH оптимізований для виявлення кількості копій 20q в регіоні 20q12.
Специфічний зонд 20q11 FISH включено для полегшення ідентифікації хромосом. Зонди розроблені за технологією REPEAT-FREE, відповідно не містять Cot-1 DNA. Температура зберігання 2-8 градусів, з’єднання відбувається на:
 - області 20q- (20q12) мітиться червоним;
 - області 20q11 мітиться зеленим;
</t>
  </si>
  <si>
    <t>ДНК-зонди для флуоресцентної гібридизації in situ (FISH): dic(9;20) Triple-Color  Green/Red/Blue, 10 тестів</t>
  </si>
  <si>
    <t xml:space="preserve">Готовий до використання триколірний зонд dic(9;20) FISH оптимізований для виявлення тдицентрика (9;20)(p13.2;q11.2) у потрійному кольоровому аналізі метафазних/інтерфазних зразків у мазках крові та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20p11.2 мітиться червоним;
 -  області 20q11.2 мітиться зеленим;
-  області Satellite Enumeration (SE) 9  мітиться синім;
</t>
  </si>
  <si>
    <t>ДНК-зонди для флуоресцентної гібридизації in situ (FISH): MYC/IGH t(8;14) Fusion, Green/Red, 10 тестів</t>
  </si>
  <si>
    <t xml:space="preserve">Готовий до використання двоколірний зонд MYC/IGH t(8;14) FISH Fusion оптимізовано для виявлення зворотної
транслокації t(8;14) у двоколірному аналізі подвійного злиття метафазних/інтерфазних пластинок, зразків мазків крові та клітини кісткового мозку.
 Зонди розроблені за технологією REPEAT-FREE, відповідно не містять Cot-1 DNA. Температура зберігання 2-8 градусів, з’єднання відбувається на:
 - області IGH (14q32) мітиться червоним;
 -  області MYC (8q24) мітиться зеленим;
</t>
  </si>
  <si>
    <t>ДНК-зонд RARA (17q21) Break FISH probe, Green/Red, 10 тестів</t>
  </si>
  <si>
    <t xml:space="preserve">Готовий до використання ДНК зонд RARA (17q21) Break FISH оптимізований для виявлення транслокацій, що включають ділянку гена RARA на 17q21 у двоколірному аналізі. 
Зонди розроблені за технологією REPEAT-FREE, відповідно не містять Cot-1 DNA. Температура зберігання 2-8 градусів, з’єднання відбувається на:
 - дистальній області RARA мітиться червоним;
 -  проксимальній області RARA мітиться зеленим;
</t>
  </si>
  <si>
    <t>ДНК-зонди для  флуоресцентної гібридизації in situ (FISH): IGH (14q32) Break, Green/Red, 10 тестів</t>
  </si>
  <si>
    <t xml:space="preserve">Готовий до використання ДНК зонд IGH (14q32) Break FISH оптимізований для виявлення транслокацій за участю IGH
область гена 14q32 у двоколірному  аналізі. 
Зонди розроблені за технологією REPEAT-FREE, відповідно не містять Cot-1 DNA. Температура зберігання 2-8 градусів, з’єднання відбувається на:
 - проксимальній області IGH мітиться червоним;
 -  дистальній області IGH мітиться зеленим;
</t>
  </si>
  <si>
    <t>ДНК-зонди для флуоресцентної гібридизації in situ (FISH): TP53(17p13) / ATM(11q22), Green/Red, 10 тестів</t>
  </si>
  <si>
    <t xml:space="preserve">Готовий до використання ДНК зонд TP53 / ATM FISH оптимізований для виявлення делеції за участю TP53 (17p13) у двоколірному  аналізі. 
Зонди розроблені за технологією REPEAT-FREE, відповідно не містять Cot-1 DNA. Температура зберігання 2-8 градусів, з’єднання відбувається на:
 - область гену 11q22  мітиться червоним;
 -  область гену 17p13 мітиться зеленим;
</t>
  </si>
  <si>
    <t>ДНК-зонди для  флуоресцентної гібридизації in situ (FISH): FGFR1 (8p11) Break, Green/Red, 10 тестів</t>
  </si>
  <si>
    <t xml:space="preserve">Готовий до використання ДНК зонд  FGFR1 (8p11) Break FISH оптимізований для виявлення транслокацій, що включають область гена FGFR1 на 8p11 у двоколірному аналізі. 
Зонди розроблені за технологією REPEAT-FREE, відповідно не містять Cot-1 DNA. Температура зберігання 2-8 градусів, з’єднання відбувається на:
 - дистальна область гену FGFR1 мітиться червоним;
 - проксимальна область гену FGFR1 мітиться зеленим;
</t>
  </si>
  <si>
    <t>ДНК-зонди для  флуоресцентної гібридизації in situ (FISH): ALK (2p23) Break, Green/Red, 10 тестів</t>
  </si>
  <si>
    <t xml:space="preserve">Готовий до використання ДНК зонд  ALK (2p23) FISH оптимізований для виявлення транслокацій, що включають область гена ALK на 2p23 у двоколірному аналізі. 
Зонди розроблені за технологією REPEAT-FREE, відповідно не містять Cot-1 DNA. Температура зберігання 2-8 градусів, з’єднання відбувається на:
 - дистальна область гену ALK мітиться червоним;
 - проксимальна область гену ALK мітиться зеленим;
</t>
  </si>
  <si>
    <t xml:space="preserve">Флуоресцентний контр-барвник для препаратів DAPI Counterstain </t>
  </si>
  <si>
    <t>Контрастний барвник DAPI використовується для контрастного забарвлення хромосом. Складається з DAPI та засобу, що дозволяє зберегти сигнал флуоресценції. DAPI міцно зв’язується з ДНК, особливо з АТ-багатими ділянками. Він використовується на етапі забарвлення під час флуоресцентної гібридизації in situ (FISH) на інтерфазних ядрах і метафазних хромосомах. Зберігати за температури 2-8 °C. Склад: DAPI (4',6-діамідино-2-феніліндол), суспендований в розріджувачі Antifade Diluent (0,1 мкг/мл), 1,0 мл. Концентрація 0,1 мкг/мл.</t>
  </si>
  <si>
    <t>Розчин SSC (20X), RNase-free</t>
  </si>
  <si>
    <t xml:space="preserve">Розчин для молекулярної біології поставляється в одній пляшці. Об'єм не менше 1 л. Буфер сертифіковано, не містить РНКази, економічний і готовий до використання. Концентрація повинна бути 20X
</t>
  </si>
  <si>
    <t>Бутиль</t>
  </si>
  <si>
    <r>
      <t>33690000-3</t>
    </r>
    <r>
      <rPr>
        <sz val="14"/>
        <rFont val="Times New Roman"/>
        <family val="1"/>
        <charset val="204"/>
      </rPr>
      <t> Лікарські засоби різні</t>
    </r>
  </si>
  <si>
    <t xml:space="preserve">62604 Набір для створення
"бібліотеки" нуклеїнових
кислот IVD (діагностика in vitro )
</t>
  </si>
  <si>
    <r>
      <t xml:space="preserve">62623 Реагент для ампліфікації нуклеїнових кислот IVD (діагностика </t>
    </r>
    <r>
      <rPr>
        <i/>
        <sz val="14"/>
        <color theme="1"/>
        <rFont val="Times New Roman"/>
        <family val="1"/>
        <charset val="204"/>
      </rPr>
      <t>in vitro</t>
    </r>
    <r>
      <rPr>
        <sz val="14"/>
        <color theme="1"/>
        <rFont val="Times New Roman"/>
        <family val="1"/>
        <charset val="204"/>
      </rPr>
      <t>)</t>
    </r>
  </si>
  <si>
    <t>52521
Екстракція/ізоляціянуклеїнових кислот, набір IVD (діагностика in vitro)</t>
  </si>
  <si>
    <t xml:space="preserve">Готовий до використання двоколірний центромерний ДНК-зонд, що охоплює центромерну область однієї або декількох хромосом. Зонд SE X (DXZ1)/SE Y (DYZ3) FISH оптимізовано для виявлення повторюваних послідовностей, що розташовані в перицентричному гетерохроматині хромосом X і Y.
Зонди розроблені за технологією REPEAT-FREE, відповідно не містять Cot-1 DNA. Температура зберігання 2-8 градусів, з’єднання відбувається на:
 - області Yp11.1-q11.1, мітиться червоним;
 - області Xp11.1-q11.1, мітиться зеленим;
</t>
  </si>
  <si>
    <t xml:space="preserve">Обгрунтування технічних, якісних і кількісних характеристик:
про необхідні технічні, якісні та кількісні характеристики предмету закупівлі лікарські засоби різні - ДК 021:2015:33690000-3: (Лікарські засоби різні)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</si>
</sst>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_-;_-* &quot;-&quot;??_₴_-;_-@_-"/>
    <numFmt numFmtId="165" formatCode="_-* #,##0.00\ [$€-1]_-;\-* #,##0.00\ [$€-1]_-;_-* &quot;-&quot;??\ [$€-1]_-;_-@_-"/>
  </numFmts>
  <fonts count="16" x14ac:knownFonts="1">
    <font>
      <sz val="11"/>
      <color theme="1"/>
      <name val="Calibri"/>
      <family val="2"/>
      <scheme val="minor"/>
    </font>
    <font>
      <b/>
      <sz val="14"/>
      <name val="Times New Roman"/>
      <family val="1"/>
      <charset val="204"/>
    </font>
    <font>
      <sz val="14"/>
      <color theme="1"/>
      <name val="Times New Roman"/>
      <family val="1"/>
      <charset val="204"/>
    </font>
    <font>
      <b/>
      <i/>
      <sz val="14"/>
      <color rgb="FF000000"/>
      <name val="Times New Roman"/>
      <family val="1"/>
      <charset val="204"/>
    </font>
    <font>
      <b/>
      <i/>
      <sz val="14"/>
      <name val="Times New Roman"/>
      <family val="1"/>
      <charset val="204"/>
    </font>
    <font>
      <sz val="14"/>
      <name val="Times New Roman"/>
      <family val="1"/>
      <charset val="204"/>
    </font>
    <font>
      <sz val="14"/>
      <color theme="1"/>
      <name val="Times New Roman"/>
      <family val="1"/>
    </font>
    <font>
      <sz val="14"/>
      <color rgb="FF000000"/>
      <name val="Times New Roman"/>
      <family val="1"/>
      <charset val="204"/>
    </font>
    <font>
      <sz val="14"/>
      <color rgb="FF222222"/>
      <name val="Times New Roman"/>
      <family val="1"/>
      <charset val="204"/>
    </font>
    <font>
      <i/>
      <sz val="14"/>
      <color theme="1"/>
      <name val="Times New Roman"/>
      <family val="1"/>
      <charset val="204"/>
    </font>
    <font>
      <sz val="14"/>
      <color indexed="8"/>
      <name val="Times New Roman"/>
      <family val="1"/>
      <charset val="204"/>
    </font>
    <font>
      <sz val="11"/>
      <color theme="1"/>
      <name val="Times New Roman"/>
      <family val="1"/>
      <charset val="204"/>
    </font>
    <font>
      <b/>
      <sz val="14"/>
      <color theme="1"/>
      <name val="Times New Roman"/>
      <family val="1"/>
    </font>
    <font>
      <b/>
      <sz val="12"/>
      <color theme="1"/>
      <name val="Times New Roman"/>
      <family val="1"/>
      <charset val="204"/>
    </font>
    <font>
      <b/>
      <sz val="12"/>
      <color rgb="FF000000"/>
      <name val="Times New Roman"/>
      <family val="1"/>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bottom style="thin">
        <color indexed="64"/>
      </bottom>
      <diagonal/>
    </border>
  </borders>
  <cellStyleXfs count="1">
    <xf numFmtId="0" fontId="0" fillId="0" borderId="0"/>
  </cellStyleXfs>
  <cellXfs count="62">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49" fontId="2" fillId="2" borderId="1" xfId="0" applyNumberFormat="1" applyFont="1" applyFill="1" applyBorder="1" applyAlignment="1">
      <alignment horizontal="left" vertical="center" wrapText="1"/>
    </xf>
    <xf numFmtId="164" fontId="2" fillId="0" borderId="1" xfId="0" applyNumberFormat="1" applyFont="1" applyBorder="1" applyAlignment="1">
      <alignment horizontal="center" vertical="center"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wrapText="1" shrinkToFit="1"/>
    </xf>
    <xf numFmtId="0" fontId="2" fillId="0" borderId="1" xfId="0" applyFont="1" applyBorder="1" applyAlignment="1">
      <alignment horizontal="left" vertical="center" wrapText="1" shrinkToFit="1"/>
    </xf>
    <xf numFmtId="49" fontId="2" fillId="0" borderId="1" xfId="0" applyNumberFormat="1" applyFont="1" applyBorder="1" applyAlignment="1">
      <alignment horizontal="left" vertical="center" wrapText="1"/>
    </xf>
    <xf numFmtId="2"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top" wrapText="1"/>
    </xf>
    <xf numFmtId="164" fontId="2"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1" xfId="0" applyFont="1" applyBorder="1" applyAlignment="1">
      <alignmen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center" wrapText="1"/>
    </xf>
    <xf numFmtId="164" fontId="10" fillId="2"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49" fontId="10"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center" wrapText="1"/>
    </xf>
    <xf numFmtId="164" fontId="10" fillId="3" borderId="1" xfId="0" applyNumberFormat="1" applyFont="1" applyFill="1" applyBorder="1" applyAlignment="1">
      <alignment horizontal="center" vertical="center" wrapText="1"/>
    </xf>
    <xf numFmtId="0" fontId="10" fillId="0" borderId="1" xfId="0" applyFont="1" applyBorder="1" applyAlignment="1">
      <alignment horizontal="left" vertical="top" wrapText="1"/>
    </xf>
    <xf numFmtId="0" fontId="10" fillId="2" borderId="1"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6" fillId="0" borderId="0" xfId="0" applyFont="1" applyAlignment="1">
      <alignment wrapText="1"/>
    </xf>
    <xf numFmtId="0" fontId="11" fillId="0" borderId="0" xfId="0" applyFont="1"/>
    <xf numFmtId="0" fontId="13" fillId="0" borderId="3"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top"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164" fontId="7" fillId="0" borderId="1" xfId="0" applyNumberFormat="1" applyFont="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5" fillId="0" borderId="1" xfId="0" applyFont="1" applyBorder="1" applyAlignment="1">
      <alignment wrapText="1"/>
    </xf>
    <xf numFmtId="0" fontId="10" fillId="0" borderId="1" xfId="0" applyFont="1" applyBorder="1" applyAlignment="1">
      <alignment horizontal="center" vertical="center" wrapText="1"/>
    </xf>
    <xf numFmtId="0" fontId="2" fillId="0" borderId="1" xfId="0" applyFont="1" applyBorder="1" applyAlignment="1">
      <alignment horizontal="center" vertical="top" wrapText="1"/>
    </xf>
    <xf numFmtId="16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1075;&#1086;&#1076;%20&#1074;&#1089;&#1077;%20&#1088;&#1077;&#1072;&#1082;&#1090;&#1080;&#1074;&#1099;/&#1055;&#1086;&#1090;&#1088;&#1077;&#1073;&#1072;%20&#1085;&#1072;%202024%20&#1088;&#1110;&#1082;/&#1053;&#1086;&#1074;&#1080;&#1081;%20&#1040;&#1088;&#1082;&#1091;&#1096;%20Microsoft%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ркуш1"/>
    </sheetNames>
    <sheetDataSet>
      <sheetData sheetId="0">
        <row r="24">
          <cell r="C24" t="str">
            <v>набір</v>
          </cell>
        </row>
        <row r="50">
          <cell r="D50" t="str">
            <v>набір</v>
          </cell>
        </row>
        <row r="51">
          <cell r="D51" t="str">
            <v>набір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25"/>
  <sheetViews>
    <sheetView tabSelected="1" topLeftCell="A77" zoomScale="82" zoomScaleNormal="82" workbookViewId="0">
      <selection activeCell="A4" sqref="A4:A80"/>
    </sheetView>
  </sheetViews>
  <sheetFormatPr defaultColWidth="8.7109375" defaultRowHeight="18.75" x14ac:dyDescent="0.25"/>
  <cols>
    <col min="1" max="1" width="6.42578125" style="19" customWidth="1"/>
    <col min="2" max="2" width="24.140625" style="19" customWidth="1"/>
    <col min="3" max="3" width="71.85546875" style="20" customWidth="1"/>
    <col min="4" max="4" width="23.140625" style="19" customWidth="1"/>
    <col min="5" max="5" width="17.5703125" style="19" customWidth="1"/>
    <col min="6" max="6" width="8.7109375" style="19"/>
    <col min="7" max="7" width="8.42578125" style="19" customWidth="1"/>
    <col min="8" max="8" width="13.42578125" style="23" customWidth="1"/>
    <col min="9" max="9" width="14" style="34" customWidth="1"/>
    <col min="10" max="10" width="12.7109375" style="23" customWidth="1"/>
    <col min="11" max="11" width="14" style="34" customWidth="1"/>
    <col min="12" max="12" width="16" style="23" customWidth="1"/>
    <col min="13" max="13" width="13" style="34" customWidth="1"/>
    <col min="14" max="16384" width="8.7109375" style="19"/>
  </cols>
  <sheetData>
    <row r="1" spans="1:15" customFormat="1" ht="75" customHeight="1" x14ac:dyDescent="0.25">
      <c r="A1" s="42" t="s">
        <v>205</v>
      </c>
      <c r="B1" s="42"/>
      <c r="C1" s="42"/>
      <c r="D1" s="42"/>
      <c r="E1" s="42"/>
      <c r="F1" s="42"/>
      <c r="G1" s="42"/>
      <c r="H1" s="42"/>
      <c r="I1" s="42"/>
      <c r="J1" s="42"/>
      <c r="K1" s="42"/>
      <c r="L1" s="42"/>
      <c r="M1" s="42"/>
      <c r="N1" s="39"/>
      <c r="O1" s="39"/>
    </row>
    <row r="2" spans="1:15" ht="78.75" x14ac:dyDescent="0.25">
      <c r="A2" s="40" t="s">
        <v>0</v>
      </c>
      <c r="B2" s="43" t="s">
        <v>1</v>
      </c>
      <c r="C2" s="43" t="s">
        <v>2</v>
      </c>
      <c r="D2" s="43" t="s">
        <v>3</v>
      </c>
      <c r="E2" s="43" t="s">
        <v>4</v>
      </c>
      <c r="F2" s="41" t="s">
        <v>5</v>
      </c>
      <c r="G2" s="41" t="s">
        <v>6</v>
      </c>
      <c r="H2" s="41" t="s">
        <v>7</v>
      </c>
      <c r="I2" s="41" t="s">
        <v>8</v>
      </c>
      <c r="J2" s="41" t="s">
        <v>9</v>
      </c>
      <c r="K2" s="41" t="s">
        <v>10</v>
      </c>
      <c r="L2" s="41" t="s">
        <v>11</v>
      </c>
      <c r="M2" s="41" t="s">
        <v>12</v>
      </c>
    </row>
    <row r="3" spans="1:15" ht="19.5" x14ac:dyDescent="0.25">
      <c r="A3" s="44">
        <v>1</v>
      </c>
      <c r="B3" s="44">
        <v>2</v>
      </c>
      <c r="C3" s="45">
        <v>3</v>
      </c>
      <c r="D3" s="46">
        <v>4</v>
      </c>
      <c r="E3" s="46">
        <v>5</v>
      </c>
      <c r="F3" s="46">
        <v>6</v>
      </c>
      <c r="G3" s="46">
        <v>7</v>
      </c>
      <c r="H3" s="47">
        <v>8</v>
      </c>
      <c r="I3" s="47">
        <v>9</v>
      </c>
      <c r="J3" s="47">
        <v>10</v>
      </c>
      <c r="K3" s="47">
        <v>11</v>
      </c>
      <c r="L3" s="47">
        <v>12</v>
      </c>
      <c r="M3" s="47">
        <v>13</v>
      </c>
    </row>
    <row r="4" spans="1:15" ht="72.75" customHeight="1" x14ac:dyDescent="0.25">
      <c r="A4" s="2">
        <v>1</v>
      </c>
      <c r="B4" s="2" t="s">
        <v>13</v>
      </c>
      <c r="C4" s="3" t="s">
        <v>14</v>
      </c>
      <c r="D4" s="4" t="s">
        <v>15</v>
      </c>
      <c r="E4" s="1" t="s">
        <v>200</v>
      </c>
      <c r="F4" s="2" t="s">
        <v>16</v>
      </c>
      <c r="G4" s="2">
        <v>7</v>
      </c>
      <c r="H4" s="5">
        <v>25370</v>
      </c>
      <c r="I4" s="5">
        <f t="shared" ref="I4:I67" si="0">H4*G4</f>
        <v>177590</v>
      </c>
      <c r="J4" s="5">
        <v>26000</v>
      </c>
      <c r="K4" s="5">
        <f t="shared" ref="K4:K67" si="1">J4*G4</f>
        <v>182000</v>
      </c>
      <c r="L4" s="5">
        <f t="shared" ref="L4:L67" si="2">(H4+J4)/2</f>
        <v>25685</v>
      </c>
      <c r="M4" s="5">
        <f t="shared" ref="M4:M67" si="3">L4*G4</f>
        <v>179795</v>
      </c>
    </row>
    <row r="5" spans="1:15" ht="98.25" customHeight="1" x14ac:dyDescent="0.25">
      <c r="A5" s="2">
        <v>2</v>
      </c>
      <c r="B5" s="2" t="s">
        <v>17</v>
      </c>
      <c r="C5" s="6" t="s">
        <v>18</v>
      </c>
      <c r="D5" s="4" t="s">
        <v>15</v>
      </c>
      <c r="E5" s="1" t="s">
        <v>200</v>
      </c>
      <c r="F5" s="2" t="s">
        <v>16</v>
      </c>
      <c r="G5" s="2">
        <v>1</v>
      </c>
      <c r="H5" s="5">
        <v>54770</v>
      </c>
      <c r="I5" s="5">
        <f t="shared" si="0"/>
        <v>54770</v>
      </c>
      <c r="J5" s="5">
        <v>56000</v>
      </c>
      <c r="K5" s="5">
        <f t="shared" si="1"/>
        <v>56000</v>
      </c>
      <c r="L5" s="5">
        <f t="shared" si="2"/>
        <v>55385</v>
      </c>
      <c r="M5" s="5">
        <f t="shared" si="3"/>
        <v>55385</v>
      </c>
    </row>
    <row r="6" spans="1:15" ht="77.25" customHeight="1" x14ac:dyDescent="0.25">
      <c r="A6" s="2">
        <v>3</v>
      </c>
      <c r="B6" s="2" t="s">
        <v>19</v>
      </c>
      <c r="C6" s="7" t="s">
        <v>20</v>
      </c>
      <c r="D6" s="8" t="s">
        <v>21</v>
      </c>
      <c r="E6" s="1" t="s">
        <v>200</v>
      </c>
      <c r="F6" s="2" t="s">
        <v>16</v>
      </c>
      <c r="G6" s="2">
        <v>1</v>
      </c>
      <c r="H6" s="5">
        <v>8360</v>
      </c>
      <c r="I6" s="5">
        <f t="shared" si="0"/>
        <v>8360</v>
      </c>
      <c r="J6" s="5">
        <v>8500</v>
      </c>
      <c r="K6" s="5">
        <f t="shared" si="1"/>
        <v>8500</v>
      </c>
      <c r="L6" s="5">
        <f t="shared" si="2"/>
        <v>8430</v>
      </c>
      <c r="M6" s="5">
        <f t="shared" si="3"/>
        <v>8430</v>
      </c>
    </row>
    <row r="7" spans="1:15" ht="81.75" customHeight="1" x14ac:dyDescent="0.25">
      <c r="A7" s="2">
        <v>4</v>
      </c>
      <c r="B7" s="2" t="s">
        <v>22</v>
      </c>
      <c r="C7" s="3" t="s">
        <v>23</v>
      </c>
      <c r="D7" s="9" t="s">
        <v>24</v>
      </c>
      <c r="E7" s="1" t="s">
        <v>200</v>
      </c>
      <c r="F7" s="2" t="s">
        <v>16</v>
      </c>
      <c r="G7" s="2">
        <v>1</v>
      </c>
      <c r="H7" s="5">
        <v>35790</v>
      </c>
      <c r="I7" s="5">
        <f t="shared" si="0"/>
        <v>35790</v>
      </c>
      <c r="J7" s="5">
        <v>36100</v>
      </c>
      <c r="K7" s="5">
        <f t="shared" si="1"/>
        <v>36100</v>
      </c>
      <c r="L7" s="5">
        <f t="shared" si="2"/>
        <v>35945</v>
      </c>
      <c r="M7" s="5">
        <f t="shared" si="3"/>
        <v>35945</v>
      </c>
    </row>
    <row r="8" spans="1:15" ht="209.25" customHeight="1" x14ac:dyDescent="0.25">
      <c r="A8" s="2">
        <v>5</v>
      </c>
      <c r="B8" s="2" t="s">
        <v>25</v>
      </c>
      <c r="C8" s="10" t="s">
        <v>26</v>
      </c>
      <c r="D8" s="11" t="s">
        <v>27</v>
      </c>
      <c r="E8" s="1" t="s">
        <v>200</v>
      </c>
      <c r="F8" s="15" t="s">
        <v>16</v>
      </c>
      <c r="G8" s="15">
        <v>2</v>
      </c>
      <c r="H8" s="21">
        <v>755240</v>
      </c>
      <c r="I8" s="5">
        <f t="shared" si="0"/>
        <v>1510480</v>
      </c>
      <c r="J8" s="21">
        <v>790000</v>
      </c>
      <c r="K8" s="5">
        <f t="shared" si="1"/>
        <v>1580000</v>
      </c>
      <c r="L8" s="5">
        <f t="shared" si="2"/>
        <v>772620</v>
      </c>
      <c r="M8" s="5">
        <f t="shared" si="3"/>
        <v>1545240</v>
      </c>
    </row>
    <row r="9" spans="1:15" ht="100.5" customHeight="1" x14ac:dyDescent="0.25">
      <c r="A9" s="2">
        <v>6</v>
      </c>
      <c r="B9" s="2" t="s">
        <v>28</v>
      </c>
      <c r="C9" s="6" t="s">
        <v>29</v>
      </c>
      <c r="D9" s="4" t="s">
        <v>15</v>
      </c>
      <c r="E9" s="1" t="s">
        <v>200</v>
      </c>
      <c r="F9" s="15" t="s">
        <v>16</v>
      </c>
      <c r="G9" s="2">
        <v>3</v>
      </c>
      <c r="H9" s="5">
        <v>314670</v>
      </c>
      <c r="I9" s="5">
        <f t="shared" si="0"/>
        <v>944010</v>
      </c>
      <c r="J9" s="5">
        <v>322400</v>
      </c>
      <c r="K9" s="5">
        <f t="shared" si="1"/>
        <v>967200</v>
      </c>
      <c r="L9" s="5">
        <f t="shared" si="2"/>
        <v>318535</v>
      </c>
      <c r="M9" s="5">
        <f t="shared" si="3"/>
        <v>955605</v>
      </c>
    </row>
    <row r="10" spans="1:15" ht="111.75" customHeight="1" x14ac:dyDescent="0.25">
      <c r="A10" s="2">
        <v>7</v>
      </c>
      <c r="B10" s="2" t="s">
        <v>30</v>
      </c>
      <c r="C10" s="6" t="s">
        <v>31</v>
      </c>
      <c r="D10" s="4" t="s">
        <v>15</v>
      </c>
      <c r="E10" s="1" t="s">
        <v>200</v>
      </c>
      <c r="F10" s="15" t="s">
        <v>16</v>
      </c>
      <c r="G10" s="2">
        <v>1</v>
      </c>
      <c r="H10" s="5">
        <v>510300</v>
      </c>
      <c r="I10" s="5">
        <f t="shared" si="0"/>
        <v>510300</v>
      </c>
      <c r="J10" s="5">
        <v>523800</v>
      </c>
      <c r="K10" s="5">
        <f t="shared" si="1"/>
        <v>523800</v>
      </c>
      <c r="L10" s="5">
        <f t="shared" si="2"/>
        <v>517050</v>
      </c>
      <c r="M10" s="5">
        <f t="shared" si="3"/>
        <v>517050</v>
      </c>
    </row>
    <row r="11" spans="1:15" ht="102.75" customHeight="1" x14ac:dyDescent="0.25">
      <c r="A11" s="2">
        <v>8</v>
      </c>
      <c r="B11" s="2" t="s">
        <v>32</v>
      </c>
      <c r="C11" s="3" t="s">
        <v>33</v>
      </c>
      <c r="D11" s="12" t="s">
        <v>201</v>
      </c>
      <c r="E11" s="1" t="s">
        <v>200</v>
      </c>
      <c r="F11" s="48" t="str">
        <f>[1]Аркуш1!D50</f>
        <v>набір</v>
      </c>
      <c r="G11" s="2">
        <v>1</v>
      </c>
      <c r="H11" s="5">
        <v>878700</v>
      </c>
      <c r="I11" s="5">
        <f t="shared" si="0"/>
        <v>878700</v>
      </c>
      <c r="J11" s="5">
        <v>899900</v>
      </c>
      <c r="K11" s="5">
        <f t="shared" si="1"/>
        <v>899900</v>
      </c>
      <c r="L11" s="5">
        <f t="shared" si="2"/>
        <v>889300</v>
      </c>
      <c r="M11" s="5">
        <f t="shared" si="3"/>
        <v>889300</v>
      </c>
    </row>
    <row r="12" spans="1:15" ht="102" customHeight="1" x14ac:dyDescent="0.25">
      <c r="A12" s="2">
        <v>9</v>
      </c>
      <c r="B12" s="2" t="s">
        <v>34</v>
      </c>
      <c r="C12" s="3" t="s">
        <v>35</v>
      </c>
      <c r="D12" s="12" t="s">
        <v>201</v>
      </c>
      <c r="E12" s="1" t="s">
        <v>200</v>
      </c>
      <c r="F12" s="48" t="str">
        <f>[1]Аркуш1!D51</f>
        <v>набір</v>
      </c>
      <c r="G12" s="2">
        <v>1</v>
      </c>
      <c r="H12" s="5">
        <v>170020</v>
      </c>
      <c r="I12" s="5">
        <f t="shared" si="0"/>
        <v>170020</v>
      </c>
      <c r="J12" s="5">
        <v>176400</v>
      </c>
      <c r="K12" s="5">
        <f t="shared" si="1"/>
        <v>176400</v>
      </c>
      <c r="L12" s="5">
        <f t="shared" si="2"/>
        <v>173210</v>
      </c>
      <c r="M12" s="5">
        <f t="shared" si="3"/>
        <v>173210</v>
      </c>
    </row>
    <row r="13" spans="1:15" ht="90" customHeight="1" x14ac:dyDescent="0.25">
      <c r="A13" s="2">
        <v>10</v>
      </c>
      <c r="B13" s="2" t="s">
        <v>36</v>
      </c>
      <c r="C13" s="13" t="s">
        <v>37</v>
      </c>
      <c r="D13" s="4" t="s">
        <v>38</v>
      </c>
      <c r="E13" s="1" t="s">
        <v>200</v>
      </c>
      <c r="F13" s="15" t="s">
        <v>16</v>
      </c>
      <c r="G13" s="2">
        <v>1</v>
      </c>
      <c r="H13" s="5">
        <v>36120</v>
      </c>
      <c r="I13" s="5">
        <f t="shared" si="0"/>
        <v>36120</v>
      </c>
      <c r="J13" s="5">
        <v>37000</v>
      </c>
      <c r="K13" s="5">
        <f t="shared" si="1"/>
        <v>37000</v>
      </c>
      <c r="L13" s="5">
        <f t="shared" si="2"/>
        <v>36560</v>
      </c>
      <c r="M13" s="5">
        <f t="shared" si="3"/>
        <v>36560</v>
      </c>
    </row>
    <row r="14" spans="1:15" ht="109.5" customHeight="1" x14ac:dyDescent="0.25">
      <c r="A14" s="2">
        <v>11</v>
      </c>
      <c r="B14" s="2" t="s">
        <v>39</v>
      </c>
      <c r="C14" s="13" t="s">
        <v>40</v>
      </c>
      <c r="D14" s="4" t="s">
        <v>41</v>
      </c>
      <c r="E14" s="1" t="s">
        <v>200</v>
      </c>
      <c r="F14" s="15" t="s">
        <v>16</v>
      </c>
      <c r="G14" s="2">
        <v>1</v>
      </c>
      <c r="H14" s="5">
        <v>33600</v>
      </c>
      <c r="I14" s="5">
        <f t="shared" si="0"/>
        <v>33600</v>
      </c>
      <c r="J14" s="5">
        <v>34000</v>
      </c>
      <c r="K14" s="5">
        <f t="shared" si="1"/>
        <v>34000</v>
      </c>
      <c r="L14" s="5">
        <f t="shared" si="2"/>
        <v>33800</v>
      </c>
      <c r="M14" s="5">
        <f t="shared" si="3"/>
        <v>33800</v>
      </c>
    </row>
    <row r="15" spans="1:15" ht="103.5" customHeight="1" x14ac:dyDescent="0.25">
      <c r="A15" s="2">
        <v>12</v>
      </c>
      <c r="B15" s="2" t="s">
        <v>42</v>
      </c>
      <c r="C15" s="6" t="s">
        <v>43</v>
      </c>
      <c r="D15" s="14" t="s">
        <v>44</v>
      </c>
      <c r="E15" s="1" t="s">
        <v>200</v>
      </c>
      <c r="F15" s="15" t="s">
        <v>16</v>
      </c>
      <c r="G15" s="2">
        <v>2</v>
      </c>
      <c r="H15" s="21">
        <v>20240</v>
      </c>
      <c r="I15" s="5">
        <f t="shared" si="0"/>
        <v>40480</v>
      </c>
      <c r="J15" s="21">
        <v>21000</v>
      </c>
      <c r="K15" s="5">
        <f t="shared" si="1"/>
        <v>42000</v>
      </c>
      <c r="L15" s="5">
        <f t="shared" si="2"/>
        <v>20620</v>
      </c>
      <c r="M15" s="5">
        <f t="shared" si="3"/>
        <v>41240</v>
      </c>
    </row>
    <row r="16" spans="1:15" ht="111" customHeight="1" x14ac:dyDescent="0.25">
      <c r="A16" s="2">
        <v>13</v>
      </c>
      <c r="B16" s="2" t="s">
        <v>45</v>
      </c>
      <c r="C16" s="6" t="s">
        <v>46</v>
      </c>
      <c r="D16" s="14" t="s">
        <v>44</v>
      </c>
      <c r="E16" s="1" t="s">
        <v>200</v>
      </c>
      <c r="F16" s="15" t="s">
        <v>16</v>
      </c>
      <c r="G16" s="2">
        <v>1</v>
      </c>
      <c r="H16" s="21">
        <v>5040</v>
      </c>
      <c r="I16" s="5">
        <f t="shared" si="0"/>
        <v>5040</v>
      </c>
      <c r="J16" s="21">
        <v>5300</v>
      </c>
      <c r="K16" s="5">
        <f t="shared" si="1"/>
        <v>5300</v>
      </c>
      <c r="L16" s="5">
        <f t="shared" si="2"/>
        <v>5170</v>
      </c>
      <c r="M16" s="5">
        <f t="shared" si="3"/>
        <v>5170</v>
      </c>
    </row>
    <row r="17" spans="1:21" ht="95.25" customHeight="1" x14ac:dyDescent="0.25">
      <c r="A17" s="2">
        <v>14</v>
      </c>
      <c r="B17" s="15" t="s">
        <v>47</v>
      </c>
      <c r="C17" s="3" t="s">
        <v>48</v>
      </c>
      <c r="D17" s="12" t="s">
        <v>49</v>
      </c>
      <c r="E17" s="1" t="s">
        <v>200</v>
      </c>
      <c r="F17" s="49" t="s">
        <v>50</v>
      </c>
      <c r="G17" s="2">
        <v>40</v>
      </c>
      <c r="H17" s="5">
        <v>27400</v>
      </c>
      <c r="I17" s="5">
        <f t="shared" si="0"/>
        <v>1096000</v>
      </c>
      <c r="J17" s="5">
        <v>28000</v>
      </c>
      <c r="K17" s="5">
        <f t="shared" si="1"/>
        <v>1120000</v>
      </c>
      <c r="L17" s="5">
        <f t="shared" si="2"/>
        <v>27700</v>
      </c>
      <c r="M17" s="5">
        <f t="shared" si="3"/>
        <v>1108000</v>
      </c>
    </row>
    <row r="18" spans="1:21" ht="105" customHeight="1" x14ac:dyDescent="0.25">
      <c r="A18" s="2">
        <v>15</v>
      </c>
      <c r="B18" s="15" t="s">
        <v>51</v>
      </c>
      <c r="C18" s="24" t="s">
        <v>52</v>
      </c>
      <c r="D18" s="18" t="s">
        <v>202</v>
      </c>
      <c r="E18" s="1" t="s">
        <v>200</v>
      </c>
      <c r="F18" s="49" t="s">
        <v>50</v>
      </c>
      <c r="G18" s="2">
        <v>1</v>
      </c>
      <c r="H18" s="5">
        <v>125230</v>
      </c>
      <c r="I18" s="5">
        <f t="shared" si="0"/>
        <v>125230</v>
      </c>
      <c r="J18" s="5">
        <v>131500</v>
      </c>
      <c r="K18" s="5">
        <f t="shared" si="1"/>
        <v>131500</v>
      </c>
      <c r="L18" s="5">
        <f t="shared" si="2"/>
        <v>128365</v>
      </c>
      <c r="M18" s="5">
        <f t="shared" si="3"/>
        <v>128365</v>
      </c>
    </row>
    <row r="19" spans="1:21" ht="142.5" customHeight="1" x14ac:dyDescent="0.25">
      <c r="A19" s="2">
        <v>16</v>
      </c>
      <c r="B19" s="2" t="s">
        <v>53</v>
      </c>
      <c r="C19" s="3" t="s">
        <v>54</v>
      </c>
      <c r="D19" s="12" t="s">
        <v>49</v>
      </c>
      <c r="E19" s="1" t="s">
        <v>200</v>
      </c>
      <c r="F19" s="49" t="s">
        <v>50</v>
      </c>
      <c r="G19" s="2">
        <v>20</v>
      </c>
      <c r="H19" s="5">
        <v>31500</v>
      </c>
      <c r="I19" s="5">
        <f t="shared" si="0"/>
        <v>630000</v>
      </c>
      <c r="J19" s="5">
        <v>33100</v>
      </c>
      <c r="K19" s="5">
        <f t="shared" si="1"/>
        <v>662000</v>
      </c>
      <c r="L19" s="5">
        <f t="shared" si="2"/>
        <v>32300</v>
      </c>
      <c r="M19" s="5">
        <f t="shared" si="3"/>
        <v>646000</v>
      </c>
    </row>
    <row r="20" spans="1:21" ht="96" customHeight="1" x14ac:dyDescent="0.25">
      <c r="A20" s="2">
        <v>17</v>
      </c>
      <c r="B20" s="2" t="s">
        <v>55</v>
      </c>
      <c r="C20" s="3" t="s">
        <v>56</v>
      </c>
      <c r="D20" s="12" t="s">
        <v>49</v>
      </c>
      <c r="E20" s="1" t="s">
        <v>200</v>
      </c>
      <c r="F20" s="2" t="s">
        <v>57</v>
      </c>
      <c r="G20" s="2">
        <v>60</v>
      </c>
      <c r="H20" s="5">
        <v>3700</v>
      </c>
      <c r="I20" s="5">
        <f t="shared" si="0"/>
        <v>222000</v>
      </c>
      <c r="J20" s="5">
        <v>3885</v>
      </c>
      <c r="K20" s="5">
        <f t="shared" si="1"/>
        <v>233100</v>
      </c>
      <c r="L20" s="5">
        <f t="shared" si="2"/>
        <v>3792.5</v>
      </c>
      <c r="M20" s="5">
        <f t="shared" si="3"/>
        <v>227550</v>
      </c>
    </row>
    <row r="21" spans="1:21" ht="104.25" customHeight="1" x14ac:dyDescent="0.25">
      <c r="A21" s="2">
        <v>18</v>
      </c>
      <c r="B21" s="2" t="s">
        <v>58</v>
      </c>
      <c r="C21" s="6" t="s">
        <v>59</v>
      </c>
      <c r="D21" s="14" t="s">
        <v>60</v>
      </c>
      <c r="E21" s="1" t="s">
        <v>200</v>
      </c>
      <c r="F21" s="15" t="s">
        <v>16</v>
      </c>
      <c r="G21" s="2">
        <v>3</v>
      </c>
      <c r="H21" s="5">
        <v>237300</v>
      </c>
      <c r="I21" s="5">
        <f t="shared" si="0"/>
        <v>711900</v>
      </c>
      <c r="J21" s="5">
        <v>240120</v>
      </c>
      <c r="K21" s="5">
        <f t="shared" si="1"/>
        <v>720360</v>
      </c>
      <c r="L21" s="5">
        <f t="shared" si="2"/>
        <v>238710</v>
      </c>
      <c r="M21" s="5">
        <f t="shared" si="3"/>
        <v>716130</v>
      </c>
    </row>
    <row r="22" spans="1:21" ht="91.5" customHeight="1" x14ac:dyDescent="0.25">
      <c r="A22" s="2">
        <v>19</v>
      </c>
      <c r="B22" s="2" t="s">
        <v>61</v>
      </c>
      <c r="C22" s="6" t="s">
        <v>62</v>
      </c>
      <c r="D22" s="14" t="s">
        <v>60</v>
      </c>
      <c r="E22" s="1" t="s">
        <v>200</v>
      </c>
      <c r="F22" s="15" t="s">
        <v>16</v>
      </c>
      <c r="G22" s="2">
        <v>24</v>
      </c>
      <c r="H22" s="5">
        <v>38310</v>
      </c>
      <c r="I22" s="5">
        <f t="shared" si="0"/>
        <v>919440</v>
      </c>
      <c r="J22" s="5">
        <v>40230</v>
      </c>
      <c r="K22" s="5">
        <f t="shared" si="1"/>
        <v>965520</v>
      </c>
      <c r="L22" s="5">
        <f t="shared" si="2"/>
        <v>39270</v>
      </c>
      <c r="M22" s="5">
        <f t="shared" si="3"/>
        <v>942480</v>
      </c>
    </row>
    <row r="23" spans="1:21" ht="89.25" customHeight="1" x14ac:dyDescent="0.25">
      <c r="A23" s="2">
        <v>20</v>
      </c>
      <c r="B23" s="2" t="s">
        <v>63</v>
      </c>
      <c r="C23" s="6" t="s">
        <v>64</v>
      </c>
      <c r="D23" s="14" t="s">
        <v>60</v>
      </c>
      <c r="E23" s="1" t="s">
        <v>200</v>
      </c>
      <c r="F23" s="15" t="s">
        <v>16</v>
      </c>
      <c r="G23" s="2">
        <v>3</v>
      </c>
      <c r="H23" s="5">
        <v>85260</v>
      </c>
      <c r="I23" s="5">
        <f t="shared" si="0"/>
        <v>255780</v>
      </c>
      <c r="J23" s="5">
        <v>86750</v>
      </c>
      <c r="K23" s="5">
        <f t="shared" si="1"/>
        <v>260250</v>
      </c>
      <c r="L23" s="5">
        <f t="shared" si="2"/>
        <v>86005</v>
      </c>
      <c r="M23" s="5">
        <f t="shared" si="3"/>
        <v>258015</v>
      </c>
    </row>
    <row r="24" spans="1:21" ht="76.5" customHeight="1" x14ac:dyDescent="0.25">
      <c r="A24" s="2">
        <v>21</v>
      </c>
      <c r="B24" s="2" t="s">
        <v>65</v>
      </c>
      <c r="C24" s="6" t="s">
        <v>66</v>
      </c>
      <c r="D24" s="6" t="s">
        <v>67</v>
      </c>
      <c r="E24" s="1" t="s">
        <v>200</v>
      </c>
      <c r="F24" s="49" t="s">
        <v>50</v>
      </c>
      <c r="G24" s="2">
        <v>2</v>
      </c>
      <c r="H24" s="5">
        <v>44940</v>
      </c>
      <c r="I24" s="5">
        <f t="shared" si="0"/>
        <v>89880</v>
      </c>
      <c r="J24" s="5">
        <v>46000</v>
      </c>
      <c r="K24" s="5">
        <f t="shared" si="1"/>
        <v>92000</v>
      </c>
      <c r="L24" s="5">
        <f t="shared" si="2"/>
        <v>45470</v>
      </c>
      <c r="M24" s="5">
        <f t="shared" si="3"/>
        <v>90940</v>
      </c>
    </row>
    <row r="25" spans="1:21" ht="198.75" customHeight="1" x14ac:dyDescent="0.25">
      <c r="A25" s="2">
        <v>22</v>
      </c>
      <c r="B25" s="2" t="s">
        <v>68</v>
      </c>
      <c r="C25" s="6" t="s">
        <v>69</v>
      </c>
      <c r="D25" s="16" t="s">
        <v>70</v>
      </c>
      <c r="E25" s="1" t="s">
        <v>200</v>
      </c>
      <c r="F25" s="15" t="s">
        <v>16</v>
      </c>
      <c r="G25" s="2">
        <v>2</v>
      </c>
      <c r="H25" s="5">
        <v>100760</v>
      </c>
      <c r="I25" s="5">
        <f t="shared" si="0"/>
        <v>201520</v>
      </c>
      <c r="J25" s="5">
        <v>103740</v>
      </c>
      <c r="K25" s="5">
        <f t="shared" si="1"/>
        <v>207480</v>
      </c>
      <c r="L25" s="5">
        <f t="shared" si="2"/>
        <v>102250</v>
      </c>
      <c r="M25" s="5">
        <f t="shared" si="3"/>
        <v>204500</v>
      </c>
    </row>
    <row r="26" spans="1:21" ht="90" customHeight="1" x14ac:dyDescent="0.25">
      <c r="A26" s="2">
        <v>23</v>
      </c>
      <c r="B26" s="2" t="s">
        <v>71</v>
      </c>
      <c r="C26" s="6" t="s">
        <v>72</v>
      </c>
      <c r="D26" s="16" t="s">
        <v>70</v>
      </c>
      <c r="E26" s="1" t="s">
        <v>200</v>
      </c>
      <c r="F26" s="15" t="s">
        <v>16</v>
      </c>
      <c r="G26" s="2">
        <v>1</v>
      </c>
      <c r="H26" s="5">
        <v>100760</v>
      </c>
      <c r="I26" s="5">
        <f t="shared" si="0"/>
        <v>100760</v>
      </c>
      <c r="J26" s="5">
        <v>103740</v>
      </c>
      <c r="K26" s="5">
        <f t="shared" si="1"/>
        <v>103740</v>
      </c>
      <c r="L26" s="5">
        <f t="shared" si="2"/>
        <v>102250</v>
      </c>
      <c r="M26" s="5">
        <f t="shared" si="3"/>
        <v>102250</v>
      </c>
    </row>
    <row r="27" spans="1:21" ht="91.5" customHeight="1" x14ac:dyDescent="0.25">
      <c r="A27" s="2">
        <v>24</v>
      </c>
      <c r="B27" s="2" t="s">
        <v>73</v>
      </c>
      <c r="C27" s="6" t="s">
        <v>74</v>
      </c>
      <c r="D27" s="16" t="s">
        <v>70</v>
      </c>
      <c r="E27" s="1" t="s">
        <v>200</v>
      </c>
      <c r="F27" s="15" t="s">
        <v>16</v>
      </c>
      <c r="G27" s="2">
        <v>1</v>
      </c>
      <c r="H27" s="5">
        <v>100760</v>
      </c>
      <c r="I27" s="5">
        <f t="shared" si="0"/>
        <v>100760</v>
      </c>
      <c r="J27" s="5">
        <v>103740</v>
      </c>
      <c r="K27" s="5">
        <f t="shared" si="1"/>
        <v>103740</v>
      </c>
      <c r="L27" s="5">
        <f t="shared" si="2"/>
        <v>102250</v>
      </c>
      <c r="M27" s="5">
        <f t="shared" si="3"/>
        <v>102250</v>
      </c>
    </row>
    <row r="28" spans="1:21" ht="155.25" customHeight="1" x14ac:dyDescent="0.25">
      <c r="A28" s="2">
        <v>25</v>
      </c>
      <c r="B28" s="2" t="s">
        <v>75</v>
      </c>
      <c r="C28" s="6" t="s">
        <v>76</v>
      </c>
      <c r="D28" s="16" t="s">
        <v>70</v>
      </c>
      <c r="E28" s="1" t="s">
        <v>200</v>
      </c>
      <c r="F28" s="15" t="s">
        <v>16</v>
      </c>
      <c r="G28" s="2">
        <v>1</v>
      </c>
      <c r="H28" s="5">
        <v>128040</v>
      </c>
      <c r="I28" s="5">
        <f t="shared" si="0"/>
        <v>128040</v>
      </c>
      <c r="J28" s="5">
        <v>131200</v>
      </c>
      <c r="K28" s="5">
        <f t="shared" si="1"/>
        <v>131200</v>
      </c>
      <c r="L28" s="5">
        <f t="shared" si="2"/>
        <v>129620</v>
      </c>
      <c r="M28" s="5">
        <f t="shared" si="3"/>
        <v>129620</v>
      </c>
    </row>
    <row r="29" spans="1:21" ht="156.75" customHeight="1" x14ac:dyDescent="0.25">
      <c r="A29" s="2">
        <v>26</v>
      </c>
      <c r="B29" s="2" t="s">
        <v>77</v>
      </c>
      <c r="C29" s="6" t="s">
        <v>76</v>
      </c>
      <c r="D29" s="16" t="s">
        <v>70</v>
      </c>
      <c r="E29" s="1" t="s">
        <v>200</v>
      </c>
      <c r="F29" s="15" t="s">
        <v>16</v>
      </c>
      <c r="G29" s="2">
        <v>1</v>
      </c>
      <c r="H29" s="5">
        <v>128040</v>
      </c>
      <c r="I29" s="5">
        <f t="shared" si="0"/>
        <v>128040</v>
      </c>
      <c r="J29" s="5">
        <v>131200</v>
      </c>
      <c r="K29" s="5">
        <f t="shared" si="1"/>
        <v>131200</v>
      </c>
      <c r="L29" s="5">
        <f t="shared" si="2"/>
        <v>129620</v>
      </c>
      <c r="M29" s="5">
        <f t="shared" si="3"/>
        <v>129620</v>
      </c>
    </row>
    <row r="30" spans="1:21" ht="91.5" customHeight="1" x14ac:dyDescent="0.25">
      <c r="A30" s="2">
        <v>27</v>
      </c>
      <c r="B30" s="2" t="s">
        <v>78</v>
      </c>
      <c r="C30" s="50" t="s">
        <v>79</v>
      </c>
      <c r="D30" s="16" t="s">
        <v>70</v>
      </c>
      <c r="E30" s="1" t="s">
        <v>200</v>
      </c>
      <c r="F30" s="49" t="s">
        <v>16</v>
      </c>
      <c r="G30" s="49">
        <v>1</v>
      </c>
      <c r="H30" s="51">
        <v>51570</v>
      </c>
      <c r="I30" s="5">
        <f t="shared" si="0"/>
        <v>51570</v>
      </c>
      <c r="J30" s="51">
        <v>54200</v>
      </c>
      <c r="K30" s="5">
        <f t="shared" si="1"/>
        <v>54200</v>
      </c>
      <c r="L30" s="5">
        <f t="shared" si="2"/>
        <v>52885</v>
      </c>
      <c r="M30" s="5">
        <f t="shared" si="3"/>
        <v>52885</v>
      </c>
      <c r="N30" s="22"/>
      <c r="O30" s="22"/>
      <c r="P30" s="22"/>
      <c r="Q30" s="22"/>
      <c r="R30" s="22"/>
      <c r="S30" s="22"/>
      <c r="T30" s="22"/>
      <c r="U30" s="22"/>
    </row>
    <row r="31" spans="1:21" ht="153" customHeight="1" x14ac:dyDescent="0.25">
      <c r="A31" s="2">
        <v>28</v>
      </c>
      <c r="B31" s="2" t="s">
        <v>80</v>
      </c>
      <c r="C31" s="50" t="s">
        <v>81</v>
      </c>
      <c r="D31" s="16" t="s">
        <v>70</v>
      </c>
      <c r="E31" s="1" t="s">
        <v>200</v>
      </c>
      <c r="F31" s="49" t="s">
        <v>16</v>
      </c>
      <c r="G31" s="49">
        <v>1</v>
      </c>
      <c r="H31" s="51">
        <v>65470</v>
      </c>
      <c r="I31" s="5">
        <f t="shared" si="0"/>
        <v>65470</v>
      </c>
      <c r="J31" s="51">
        <v>69050</v>
      </c>
      <c r="K31" s="5">
        <f t="shared" si="1"/>
        <v>69050</v>
      </c>
      <c r="L31" s="5">
        <f t="shared" si="2"/>
        <v>67260</v>
      </c>
      <c r="M31" s="5">
        <f t="shared" si="3"/>
        <v>67260</v>
      </c>
      <c r="N31" s="22"/>
      <c r="O31" s="22"/>
      <c r="P31" s="22"/>
      <c r="Q31" s="22"/>
      <c r="R31" s="22"/>
      <c r="S31" s="22"/>
      <c r="T31" s="22"/>
      <c r="U31" s="22"/>
    </row>
    <row r="32" spans="1:21" ht="165.75" customHeight="1" x14ac:dyDescent="0.25">
      <c r="A32" s="2">
        <v>29</v>
      </c>
      <c r="B32" s="2" t="s">
        <v>82</v>
      </c>
      <c r="C32" s="50" t="s">
        <v>83</v>
      </c>
      <c r="D32" s="16" t="s">
        <v>70</v>
      </c>
      <c r="E32" s="1" t="s">
        <v>200</v>
      </c>
      <c r="F32" s="49" t="s">
        <v>16</v>
      </c>
      <c r="G32" s="49">
        <v>1</v>
      </c>
      <c r="H32" s="51">
        <v>65470</v>
      </c>
      <c r="I32" s="5">
        <f t="shared" si="0"/>
        <v>65470</v>
      </c>
      <c r="J32" s="51">
        <v>69050</v>
      </c>
      <c r="K32" s="5">
        <f t="shared" si="1"/>
        <v>69050</v>
      </c>
      <c r="L32" s="5">
        <f t="shared" si="2"/>
        <v>67260</v>
      </c>
      <c r="M32" s="5">
        <f t="shared" si="3"/>
        <v>67260</v>
      </c>
      <c r="N32" s="22"/>
      <c r="O32" s="22"/>
      <c r="P32" s="22"/>
      <c r="Q32" s="22"/>
      <c r="R32" s="22"/>
      <c r="S32" s="22"/>
      <c r="T32" s="22"/>
      <c r="U32" s="22"/>
    </row>
    <row r="33" spans="1:21" ht="165.75" customHeight="1" x14ac:dyDescent="0.25">
      <c r="A33" s="2">
        <v>30</v>
      </c>
      <c r="B33" s="2" t="s">
        <v>84</v>
      </c>
      <c r="C33" s="52" t="s">
        <v>85</v>
      </c>
      <c r="D33" s="16" t="s">
        <v>70</v>
      </c>
      <c r="E33" s="1" t="s">
        <v>200</v>
      </c>
      <c r="F33" s="53" t="s">
        <v>16</v>
      </c>
      <c r="G33" s="53">
        <v>1</v>
      </c>
      <c r="H33" s="54">
        <v>65470</v>
      </c>
      <c r="I33" s="5">
        <f t="shared" si="0"/>
        <v>65470</v>
      </c>
      <c r="J33" s="51">
        <v>69050</v>
      </c>
      <c r="K33" s="5">
        <f t="shared" si="1"/>
        <v>69050</v>
      </c>
      <c r="L33" s="5">
        <f t="shared" si="2"/>
        <v>67260</v>
      </c>
      <c r="M33" s="5">
        <f t="shared" si="3"/>
        <v>67260</v>
      </c>
      <c r="N33" s="22"/>
      <c r="O33" s="22"/>
      <c r="P33" s="22"/>
      <c r="Q33" s="22"/>
      <c r="R33" s="22"/>
      <c r="S33" s="22"/>
      <c r="T33" s="22"/>
      <c r="U33" s="22"/>
    </row>
    <row r="34" spans="1:21" ht="100.5" customHeight="1" x14ac:dyDescent="0.25">
      <c r="A34" s="2">
        <v>31</v>
      </c>
      <c r="B34" s="2" t="s">
        <v>86</v>
      </c>
      <c r="C34" s="3" t="s">
        <v>87</v>
      </c>
      <c r="D34" s="12" t="s">
        <v>88</v>
      </c>
      <c r="E34" s="1" t="s">
        <v>200</v>
      </c>
      <c r="F34" s="2" t="s">
        <v>50</v>
      </c>
      <c r="G34" s="2">
        <v>5</v>
      </c>
      <c r="H34" s="5">
        <v>3360</v>
      </c>
      <c r="I34" s="5">
        <f t="shared" si="0"/>
        <v>16800</v>
      </c>
      <c r="J34" s="5">
        <v>3400</v>
      </c>
      <c r="K34" s="5">
        <f t="shared" si="1"/>
        <v>17000</v>
      </c>
      <c r="L34" s="5">
        <f t="shared" si="2"/>
        <v>3380</v>
      </c>
      <c r="M34" s="5">
        <f t="shared" si="3"/>
        <v>16900</v>
      </c>
    </row>
    <row r="35" spans="1:21" ht="99" customHeight="1" x14ac:dyDescent="0.25">
      <c r="A35" s="2">
        <v>32</v>
      </c>
      <c r="B35" s="2" t="s">
        <v>89</v>
      </c>
      <c r="C35" s="3" t="s">
        <v>90</v>
      </c>
      <c r="D35" s="12" t="s">
        <v>203</v>
      </c>
      <c r="E35" s="1" t="s">
        <v>200</v>
      </c>
      <c r="F35" s="2" t="s">
        <v>16</v>
      </c>
      <c r="G35" s="2">
        <v>8</v>
      </c>
      <c r="H35" s="5">
        <v>51920</v>
      </c>
      <c r="I35" s="5">
        <f t="shared" si="0"/>
        <v>415360</v>
      </c>
      <c r="J35" s="5">
        <v>53700</v>
      </c>
      <c r="K35" s="5">
        <f t="shared" si="1"/>
        <v>429600</v>
      </c>
      <c r="L35" s="5">
        <f t="shared" si="2"/>
        <v>52810</v>
      </c>
      <c r="M35" s="5">
        <f t="shared" si="3"/>
        <v>422480</v>
      </c>
    </row>
    <row r="36" spans="1:21" ht="84.75" customHeight="1" x14ac:dyDescent="0.25">
      <c r="A36" s="2">
        <v>33</v>
      </c>
      <c r="B36" s="2" t="s">
        <v>91</v>
      </c>
      <c r="C36" s="3" t="s">
        <v>92</v>
      </c>
      <c r="D36" s="12" t="s">
        <v>93</v>
      </c>
      <c r="E36" s="1" t="s">
        <v>200</v>
      </c>
      <c r="F36" s="2" t="s">
        <v>16</v>
      </c>
      <c r="G36" s="2">
        <v>12</v>
      </c>
      <c r="H36" s="5">
        <v>25520</v>
      </c>
      <c r="I36" s="5">
        <f t="shared" si="0"/>
        <v>306240</v>
      </c>
      <c r="J36" s="5">
        <v>26000</v>
      </c>
      <c r="K36" s="5">
        <f t="shared" si="1"/>
        <v>312000</v>
      </c>
      <c r="L36" s="5">
        <f t="shared" si="2"/>
        <v>25760</v>
      </c>
      <c r="M36" s="5">
        <f t="shared" si="3"/>
        <v>309120</v>
      </c>
    </row>
    <row r="37" spans="1:21" ht="113.25" customHeight="1" x14ac:dyDescent="0.25">
      <c r="A37" s="2">
        <v>34</v>
      </c>
      <c r="B37" s="2" t="s">
        <v>94</v>
      </c>
      <c r="C37" s="3" t="s">
        <v>95</v>
      </c>
      <c r="D37" s="12" t="s">
        <v>93</v>
      </c>
      <c r="E37" s="1" t="s">
        <v>200</v>
      </c>
      <c r="F37" s="2" t="s">
        <v>16</v>
      </c>
      <c r="G37" s="2">
        <v>1</v>
      </c>
      <c r="H37" s="5">
        <v>41160</v>
      </c>
      <c r="I37" s="5">
        <f t="shared" si="0"/>
        <v>41160</v>
      </c>
      <c r="J37" s="5">
        <v>43200</v>
      </c>
      <c r="K37" s="5">
        <f t="shared" si="1"/>
        <v>43200</v>
      </c>
      <c r="L37" s="5">
        <f t="shared" si="2"/>
        <v>42180</v>
      </c>
      <c r="M37" s="5">
        <f t="shared" si="3"/>
        <v>42180</v>
      </c>
    </row>
    <row r="38" spans="1:21" ht="40.5" customHeight="1" x14ac:dyDescent="0.25">
      <c r="A38" s="2">
        <v>35</v>
      </c>
      <c r="B38" s="2" t="s">
        <v>96</v>
      </c>
      <c r="C38" s="3" t="s">
        <v>97</v>
      </c>
      <c r="D38" s="24" t="s">
        <v>98</v>
      </c>
      <c r="E38" s="1" t="s">
        <v>200</v>
      </c>
      <c r="F38" s="2" t="s">
        <v>16</v>
      </c>
      <c r="G38" s="2">
        <v>1</v>
      </c>
      <c r="H38" s="5">
        <v>12390</v>
      </c>
      <c r="I38" s="5">
        <f t="shared" si="0"/>
        <v>12390</v>
      </c>
      <c r="J38" s="5">
        <v>13000</v>
      </c>
      <c r="K38" s="5">
        <f t="shared" si="1"/>
        <v>13000</v>
      </c>
      <c r="L38" s="5">
        <f t="shared" si="2"/>
        <v>12695</v>
      </c>
      <c r="M38" s="5">
        <f t="shared" si="3"/>
        <v>12695</v>
      </c>
    </row>
    <row r="39" spans="1:21" ht="40.5" customHeight="1" x14ac:dyDescent="0.25">
      <c r="A39" s="2">
        <v>36</v>
      </c>
      <c r="B39" s="2" t="s">
        <v>99</v>
      </c>
      <c r="C39" s="3" t="s">
        <v>100</v>
      </c>
      <c r="D39" s="24" t="s">
        <v>98</v>
      </c>
      <c r="E39" s="1" t="s">
        <v>200</v>
      </c>
      <c r="F39" s="2" t="s">
        <v>16</v>
      </c>
      <c r="G39" s="2">
        <v>4</v>
      </c>
      <c r="H39" s="5">
        <v>3640</v>
      </c>
      <c r="I39" s="5">
        <f t="shared" si="0"/>
        <v>14560</v>
      </c>
      <c r="J39" s="5">
        <v>3760</v>
      </c>
      <c r="K39" s="5">
        <f t="shared" si="1"/>
        <v>15040</v>
      </c>
      <c r="L39" s="5">
        <f t="shared" si="2"/>
        <v>3700</v>
      </c>
      <c r="M39" s="5">
        <f t="shared" si="3"/>
        <v>14800</v>
      </c>
    </row>
    <row r="40" spans="1:21" ht="40.5" customHeight="1" x14ac:dyDescent="0.25">
      <c r="A40" s="2">
        <v>37</v>
      </c>
      <c r="B40" s="2" t="s">
        <v>101</v>
      </c>
      <c r="C40" s="3" t="s">
        <v>102</v>
      </c>
      <c r="D40" s="24" t="s">
        <v>98</v>
      </c>
      <c r="E40" s="1" t="s">
        <v>200</v>
      </c>
      <c r="F40" s="2" t="s">
        <v>16</v>
      </c>
      <c r="G40" s="2">
        <v>1</v>
      </c>
      <c r="H40" s="5">
        <v>14630</v>
      </c>
      <c r="I40" s="5">
        <f t="shared" si="0"/>
        <v>14630</v>
      </c>
      <c r="J40" s="5">
        <v>15000</v>
      </c>
      <c r="K40" s="5">
        <f t="shared" si="1"/>
        <v>15000</v>
      </c>
      <c r="L40" s="5">
        <f t="shared" si="2"/>
        <v>14815</v>
      </c>
      <c r="M40" s="5">
        <f t="shared" si="3"/>
        <v>14815</v>
      </c>
    </row>
    <row r="41" spans="1:21" ht="40.5" customHeight="1" x14ac:dyDescent="0.25">
      <c r="A41" s="2">
        <v>38</v>
      </c>
      <c r="B41" s="2" t="s">
        <v>103</v>
      </c>
      <c r="C41" s="3" t="s">
        <v>104</v>
      </c>
      <c r="D41" s="24" t="s">
        <v>98</v>
      </c>
      <c r="E41" s="1" t="s">
        <v>200</v>
      </c>
      <c r="F41" s="2" t="s">
        <v>16</v>
      </c>
      <c r="G41" s="2">
        <v>1</v>
      </c>
      <c r="H41" s="5">
        <v>2630</v>
      </c>
      <c r="I41" s="5">
        <f t="shared" si="0"/>
        <v>2630</v>
      </c>
      <c r="J41" s="5">
        <v>2760</v>
      </c>
      <c r="K41" s="5">
        <f t="shared" si="1"/>
        <v>2760</v>
      </c>
      <c r="L41" s="5">
        <f t="shared" si="2"/>
        <v>2695</v>
      </c>
      <c r="M41" s="5">
        <f t="shared" si="3"/>
        <v>2695</v>
      </c>
    </row>
    <row r="42" spans="1:21" ht="96.75" customHeight="1" x14ac:dyDescent="0.25">
      <c r="A42" s="2">
        <v>39</v>
      </c>
      <c r="B42" s="2" t="s">
        <v>105</v>
      </c>
      <c r="C42" s="25" t="s">
        <v>106</v>
      </c>
      <c r="D42" s="26" t="s">
        <v>107</v>
      </c>
      <c r="E42" s="1" t="s">
        <v>200</v>
      </c>
      <c r="F42" s="55" t="s">
        <v>108</v>
      </c>
      <c r="G42" s="56">
        <v>8</v>
      </c>
      <c r="H42" s="27">
        <v>2470</v>
      </c>
      <c r="I42" s="5">
        <f t="shared" si="0"/>
        <v>19760</v>
      </c>
      <c r="J42" s="27">
        <v>2600</v>
      </c>
      <c r="K42" s="5">
        <f t="shared" si="1"/>
        <v>20800</v>
      </c>
      <c r="L42" s="5">
        <f t="shared" si="2"/>
        <v>2535</v>
      </c>
      <c r="M42" s="5">
        <f t="shared" si="3"/>
        <v>20280</v>
      </c>
    </row>
    <row r="43" spans="1:21" ht="101.25" customHeight="1" x14ac:dyDescent="0.25">
      <c r="A43" s="2">
        <v>40</v>
      </c>
      <c r="B43" s="2" t="s">
        <v>109</v>
      </c>
      <c r="C43" s="6" t="s">
        <v>110</v>
      </c>
      <c r="D43" s="17" t="s">
        <v>111</v>
      </c>
      <c r="E43" s="1" t="s">
        <v>200</v>
      </c>
      <c r="F43" s="55" t="s">
        <v>16</v>
      </c>
      <c r="G43" s="56">
        <v>70</v>
      </c>
      <c r="H43" s="27">
        <v>340</v>
      </c>
      <c r="I43" s="5">
        <f t="shared" si="0"/>
        <v>23800</v>
      </c>
      <c r="J43" s="27">
        <v>350</v>
      </c>
      <c r="K43" s="5">
        <f t="shared" si="1"/>
        <v>24500</v>
      </c>
      <c r="L43" s="5">
        <f t="shared" si="2"/>
        <v>345</v>
      </c>
      <c r="M43" s="5">
        <f t="shared" si="3"/>
        <v>24150</v>
      </c>
    </row>
    <row r="44" spans="1:21" ht="60.75" customHeight="1" x14ac:dyDescent="0.3">
      <c r="A44" s="2">
        <v>41</v>
      </c>
      <c r="B44" s="2" t="s">
        <v>112</v>
      </c>
      <c r="C44" s="25" t="s">
        <v>113</v>
      </c>
      <c r="D44" s="57" t="s">
        <v>114</v>
      </c>
      <c r="E44" s="1" t="s">
        <v>200</v>
      </c>
      <c r="F44" s="55" t="s">
        <v>16</v>
      </c>
      <c r="G44" s="56">
        <v>1</v>
      </c>
      <c r="H44" s="27">
        <v>3780</v>
      </c>
      <c r="I44" s="5">
        <f t="shared" si="0"/>
        <v>3780</v>
      </c>
      <c r="J44" s="27">
        <v>3970</v>
      </c>
      <c r="K44" s="5">
        <f t="shared" si="1"/>
        <v>3970</v>
      </c>
      <c r="L44" s="5">
        <f t="shared" si="2"/>
        <v>3875</v>
      </c>
      <c r="M44" s="5">
        <f t="shared" si="3"/>
        <v>3875</v>
      </c>
    </row>
    <row r="45" spans="1:21" ht="96" customHeight="1" x14ac:dyDescent="0.3">
      <c r="A45" s="2">
        <v>42</v>
      </c>
      <c r="B45" s="2" t="s">
        <v>115</v>
      </c>
      <c r="C45" s="6" t="s">
        <v>116</v>
      </c>
      <c r="D45" s="57" t="s">
        <v>117</v>
      </c>
      <c r="E45" s="1" t="s">
        <v>200</v>
      </c>
      <c r="F45" s="33" t="s">
        <v>16</v>
      </c>
      <c r="G45" s="56">
        <v>1</v>
      </c>
      <c r="H45" s="27">
        <v>4200</v>
      </c>
      <c r="I45" s="5">
        <f t="shared" si="0"/>
        <v>4200</v>
      </c>
      <c r="J45" s="27">
        <v>4410</v>
      </c>
      <c r="K45" s="5">
        <f t="shared" si="1"/>
        <v>4410</v>
      </c>
      <c r="L45" s="5">
        <f t="shared" si="2"/>
        <v>4305</v>
      </c>
      <c r="M45" s="5">
        <f t="shared" si="3"/>
        <v>4305</v>
      </c>
    </row>
    <row r="46" spans="1:21" ht="82.5" customHeight="1" x14ac:dyDescent="0.25">
      <c r="A46" s="2">
        <v>43</v>
      </c>
      <c r="B46" s="2" t="s">
        <v>118</v>
      </c>
      <c r="C46" s="6" t="s">
        <v>119</v>
      </c>
      <c r="D46" s="17" t="s">
        <v>120</v>
      </c>
      <c r="E46" s="1" t="s">
        <v>200</v>
      </c>
      <c r="F46" s="33" t="s">
        <v>16</v>
      </c>
      <c r="G46" s="56">
        <v>3</v>
      </c>
      <c r="H46" s="27">
        <v>5880</v>
      </c>
      <c r="I46" s="5">
        <f t="shared" si="0"/>
        <v>17640</v>
      </c>
      <c r="J46" s="27">
        <v>6000</v>
      </c>
      <c r="K46" s="5">
        <f t="shared" si="1"/>
        <v>18000</v>
      </c>
      <c r="L46" s="5">
        <f t="shared" si="2"/>
        <v>5940</v>
      </c>
      <c r="M46" s="5">
        <f t="shared" si="3"/>
        <v>17820</v>
      </c>
    </row>
    <row r="47" spans="1:21" ht="96" customHeight="1" x14ac:dyDescent="0.25">
      <c r="A47" s="2">
        <v>44</v>
      </c>
      <c r="B47" s="2" t="s">
        <v>121</v>
      </c>
      <c r="C47" s="6" t="s">
        <v>122</v>
      </c>
      <c r="D47" s="17" t="s">
        <v>123</v>
      </c>
      <c r="E47" s="1" t="s">
        <v>200</v>
      </c>
      <c r="F47" s="33" t="s">
        <v>16</v>
      </c>
      <c r="G47" s="56">
        <v>11</v>
      </c>
      <c r="H47" s="27">
        <v>5040</v>
      </c>
      <c r="I47" s="5">
        <f t="shared" si="0"/>
        <v>55440</v>
      </c>
      <c r="J47" s="27">
        <v>5300</v>
      </c>
      <c r="K47" s="5">
        <f t="shared" si="1"/>
        <v>58300</v>
      </c>
      <c r="L47" s="5">
        <f t="shared" si="2"/>
        <v>5170</v>
      </c>
      <c r="M47" s="5">
        <f t="shared" si="3"/>
        <v>56870</v>
      </c>
    </row>
    <row r="48" spans="1:21" ht="81" customHeight="1" x14ac:dyDescent="0.25">
      <c r="A48" s="2">
        <v>45</v>
      </c>
      <c r="B48" s="2" t="s">
        <v>124</v>
      </c>
      <c r="C48" s="6" t="s">
        <v>125</v>
      </c>
      <c r="D48" s="16" t="s">
        <v>126</v>
      </c>
      <c r="E48" s="1" t="s">
        <v>200</v>
      </c>
      <c r="F48" s="33" t="s">
        <v>16</v>
      </c>
      <c r="G48" s="56">
        <v>11</v>
      </c>
      <c r="H48" s="27">
        <v>1680</v>
      </c>
      <c r="I48" s="5">
        <f t="shared" si="0"/>
        <v>18480</v>
      </c>
      <c r="J48" s="27">
        <v>1770</v>
      </c>
      <c r="K48" s="5">
        <f t="shared" si="1"/>
        <v>19470</v>
      </c>
      <c r="L48" s="5">
        <f t="shared" si="2"/>
        <v>1725</v>
      </c>
      <c r="M48" s="5">
        <f t="shared" si="3"/>
        <v>18975</v>
      </c>
    </row>
    <row r="49" spans="1:13" ht="92.25" customHeight="1" x14ac:dyDescent="0.25">
      <c r="A49" s="2">
        <v>46</v>
      </c>
      <c r="B49" s="2" t="s">
        <v>127</v>
      </c>
      <c r="C49" s="6" t="s">
        <v>128</v>
      </c>
      <c r="D49" s="17" t="s">
        <v>129</v>
      </c>
      <c r="E49" s="1" t="s">
        <v>200</v>
      </c>
      <c r="F49" s="33" t="s">
        <v>16</v>
      </c>
      <c r="G49" s="56">
        <v>2</v>
      </c>
      <c r="H49" s="27">
        <v>5460</v>
      </c>
      <c r="I49" s="5">
        <f t="shared" si="0"/>
        <v>10920</v>
      </c>
      <c r="J49" s="27">
        <v>5730</v>
      </c>
      <c r="K49" s="5">
        <f t="shared" si="1"/>
        <v>11460</v>
      </c>
      <c r="L49" s="5">
        <f t="shared" si="2"/>
        <v>5595</v>
      </c>
      <c r="M49" s="5">
        <f t="shared" si="3"/>
        <v>11190</v>
      </c>
    </row>
    <row r="50" spans="1:13" ht="54.75" customHeight="1" x14ac:dyDescent="0.3">
      <c r="A50" s="2">
        <v>47</v>
      </c>
      <c r="B50" s="2" t="s">
        <v>130</v>
      </c>
      <c r="C50" s="6" t="s">
        <v>131</v>
      </c>
      <c r="D50" s="57" t="s">
        <v>114</v>
      </c>
      <c r="E50" s="1" t="s">
        <v>200</v>
      </c>
      <c r="F50" s="58" t="s">
        <v>16</v>
      </c>
      <c r="G50" s="56">
        <v>1</v>
      </c>
      <c r="H50" s="28">
        <v>2520</v>
      </c>
      <c r="I50" s="5">
        <f t="shared" si="0"/>
        <v>2520</v>
      </c>
      <c r="J50" s="28">
        <v>2650</v>
      </c>
      <c r="K50" s="5">
        <f t="shared" si="1"/>
        <v>2650</v>
      </c>
      <c r="L50" s="5">
        <f t="shared" si="2"/>
        <v>2585</v>
      </c>
      <c r="M50" s="5">
        <f t="shared" si="3"/>
        <v>2585</v>
      </c>
    </row>
    <row r="51" spans="1:13" ht="137.25" customHeight="1" x14ac:dyDescent="0.25">
      <c r="A51" s="2">
        <v>48</v>
      </c>
      <c r="B51" s="2" t="s">
        <v>132</v>
      </c>
      <c r="C51" s="25" t="s">
        <v>133</v>
      </c>
      <c r="D51" s="26" t="s">
        <v>134</v>
      </c>
      <c r="E51" s="1" t="s">
        <v>200</v>
      </c>
      <c r="F51" s="33" t="s">
        <v>108</v>
      </c>
      <c r="G51" s="56">
        <v>9</v>
      </c>
      <c r="H51" s="27">
        <v>2520</v>
      </c>
      <c r="I51" s="5">
        <f t="shared" si="0"/>
        <v>22680</v>
      </c>
      <c r="J51" s="28">
        <v>2650</v>
      </c>
      <c r="K51" s="5">
        <f t="shared" si="1"/>
        <v>23850</v>
      </c>
      <c r="L51" s="5">
        <f t="shared" si="2"/>
        <v>2585</v>
      </c>
      <c r="M51" s="5">
        <f t="shared" si="3"/>
        <v>23265</v>
      </c>
    </row>
    <row r="52" spans="1:13" ht="87.75" customHeight="1" x14ac:dyDescent="0.25">
      <c r="A52" s="2">
        <v>49</v>
      </c>
      <c r="B52" s="2" t="s">
        <v>135</v>
      </c>
      <c r="C52" s="33" t="s">
        <v>136</v>
      </c>
      <c r="D52" s="33" t="s">
        <v>137</v>
      </c>
      <c r="E52" s="1" t="s">
        <v>200</v>
      </c>
      <c r="F52" s="33" t="s">
        <v>108</v>
      </c>
      <c r="G52" s="56">
        <v>14</v>
      </c>
      <c r="H52" s="27">
        <v>6900</v>
      </c>
      <c r="I52" s="5">
        <f t="shared" si="0"/>
        <v>96600</v>
      </c>
      <c r="J52" s="27">
        <v>7100</v>
      </c>
      <c r="K52" s="5">
        <f t="shared" si="1"/>
        <v>99400</v>
      </c>
      <c r="L52" s="5">
        <f t="shared" si="2"/>
        <v>7000</v>
      </c>
      <c r="M52" s="5">
        <f t="shared" si="3"/>
        <v>98000</v>
      </c>
    </row>
    <row r="53" spans="1:13" ht="40.5" customHeight="1" x14ac:dyDescent="0.25">
      <c r="A53" s="2">
        <v>50</v>
      </c>
      <c r="B53" s="2" t="s">
        <v>138</v>
      </c>
      <c r="C53" s="6" t="s">
        <v>139</v>
      </c>
      <c r="D53" s="14" t="s">
        <v>140</v>
      </c>
      <c r="E53" s="1" t="s">
        <v>200</v>
      </c>
      <c r="F53" s="55" t="s">
        <v>141</v>
      </c>
      <c r="G53" s="56">
        <v>1</v>
      </c>
      <c r="H53" s="28">
        <v>3080</v>
      </c>
      <c r="I53" s="5">
        <f t="shared" si="0"/>
        <v>3080</v>
      </c>
      <c r="J53" s="28">
        <v>3240</v>
      </c>
      <c r="K53" s="5">
        <f t="shared" si="1"/>
        <v>3240</v>
      </c>
      <c r="L53" s="5">
        <f t="shared" si="2"/>
        <v>3160</v>
      </c>
      <c r="M53" s="5">
        <f t="shared" si="3"/>
        <v>3160</v>
      </c>
    </row>
    <row r="54" spans="1:13" ht="84" customHeight="1" x14ac:dyDescent="0.25">
      <c r="A54" s="2">
        <v>51</v>
      </c>
      <c r="B54" s="2" t="s">
        <v>142</v>
      </c>
      <c r="C54" s="6" t="s">
        <v>143</v>
      </c>
      <c r="D54" s="26" t="s">
        <v>144</v>
      </c>
      <c r="E54" s="1" t="s">
        <v>200</v>
      </c>
      <c r="F54" s="33" t="s">
        <v>16</v>
      </c>
      <c r="G54" s="56">
        <v>2</v>
      </c>
      <c r="H54" s="27">
        <v>2100</v>
      </c>
      <c r="I54" s="5">
        <f t="shared" si="0"/>
        <v>4200</v>
      </c>
      <c r="J54" s="27">
        <v>2150</v>
      </c>
      <c r="K54" s="5">
        <f t="shared" si="1"/>
        <v>4300</v>
      </c>
      <c r="L54" s="5">
        <f t="shared" si="2"/>
        <v>2125</v>
      </c>
      <c r="M54" s="5">
        <f t="shared" si="3"/>
        <v>4250</v>
      </c>
    </row>
    <row r="55" spans="1:13" ht="85.5" customHeight="1" x14ac:dyDescent="0.25">
      <c r="A55" s="2">
        <v>52</v>
      </c>
      <c r="B55" s="2" t="s">
        <v>145</v>
      </c>
      <c r="C55" s="25" t="s">
        <v>146</v>
      </c>
      <c r="D55" s="26" t="s">
        <v>147</v>
      </c>
      <c r="E55" s="1" t="s">
        <v>200</v>
      </c>
      <c r="F55" s="33" t="s">
        <v>108</v>
      </c>
      <c r="G55" s="56">
        <v>1</v>
      </c>
      <c r="H55" s="27">
        <v>840</v>
      </c>
      <c r="I55" s="5">
        <f t="shared" si="0"/>
        <v>840</v>
      </c>
      <c r="J55" s="27">
        <v>882</v>
      </c>
      <c r="K55" s="5">
        <f t="shared" si="1"/>
        <v>882</v>
      </c>
      <c r="L55" s="5">
        <f t="shared" si="2"/>
        <v>861</v>
      </c>
      <c r="M55" s="5">
        <f t="shared" si="3"/>
        <v>861</v>
      </c>
    </row>
    <row r="56" spans="1:13" ht="90" customHeight="1" x14ac:dyDescent="0.25">
      <c r="A56" s="2">
        <v>53</v>
      </c>
      <c r="B56" s="2" t="s">
        <v>148</v>
      </c>
      <c r="C56" s="29" t="s">
        <v>149</v>
      </c>
      <c r="D56" s="30" t="s">
        <v>150</v>
      </c>
      <c r="E56" s="1" t="s">
        <v>200</v>
      </c>
      <c r="F56" s="33" t="s">
        <v>16</v>
      </c>
      <c r="G56" s="58">
        <v>2</v>
      </c>
      <c r="H56" s="27">
        <v>24980</v>
      </c>
      <c r="I56" s="5">
        <f t="shared" si="0"/>
        <v>49960</v>
      </c>
      <c r="J56" s="27">
        <v>25700</v>
      </c>
      <c r="K56" s="5">
        <f t="shared" si="1"/>
        <v>51400</v>
      </c>
      <c r="L56" s="5">
        <f t="shared" si="2"/>
        <v>25340</v>
      </c>
      <c r="M56" s="5">
        <f t="shared" si="3"/>
        <v>50680</v>
      </c>
    </row>
    <row r="57" spans="1:13" ht="195.75" customHeight="1" x14ac:dyDescent="0.25">
      <c r="A57" s="2">
        <v>54</v>
      </c>
      <c r="B57" s="2" t="s">
        <v>151</v>
      </c>
      <c r="C57" s="25" t="s">
        <v>152</v>
      </c>
      <c r="D57" s="26" t="s">
        <v>150</v>
      </c>
      <c r="E57" s="1" t="s">
        <v>200</v>
      </c>
      <c r="F57" s="33" t="s">
        <v>108</v>
      </c>
      <c r="G57" s="58">
        <v>2</v>
      </c>
      <c r="H57" s="27">
        <v>4620</v>
      </c>
      <c r="I57" s="5">
        <f t="shared" si="0"/>
        <v>9240</v>
      </c>
      <c r="J57" s="27">
        <v>4850</v>
      </c>
      <c r="K57" s="5">
        <f t="shared" si="1"/>
        <v>9700</v>
      </c>
      <c r="L57" s="5">
        <f t="shared" si="2"/>
        <v>4735</v>
      </c>
      <c r="M57" s="5">
        <f t="shared" si="3"/>
        <v>9470</v>
      </c>
    </row>
    <row r="58" spans="1:13" ht="136.5" customHeight="1" x14ac:dyDescent="0.25">
      <c r="A58" s="2">
        <v>55</v>
      </c>
      <c r="B58" s="2" t="s">
        <v>153</v>
      </c>
      <c r="C58" s="25" t="s">
        <v>154</v>
      </c>
      <c r="D58" s="25" t="s">
        <v>155</v>
      </c>
      <c r="E58" s="1" t="s">
        <v>200</v>
      </c>
      <c r="F58" s="33" t="s">
        <v>16</v>
      </c>
      <c r="G58" s="33">
        <v>1</v>
      </c>
      <c r="H58" s="31">
        <v>44880</v>
      </c>
      <c r="I58" s="5">
        <f t="shared" si="0"/>
        <v>44880</v>
      </c>
      <c r="J58" s="31">
        <v>46000</v>
      </c>
      <c r="K58" s="5">
        <f t="shared" si="1"/>
        <v>46000</v>
      </c>
      <c r="L58" s="5">
        <f t="shared" si="2"/>
        <v>45440</v>
      </c>
      <c r="M58" s="5">
        <f t="shared" si="3"/>
        <v>45440</v>
      </c>
    </row>
    <row r="59" spans="1:13" ht="152.25" customHeight="1" x14ac:dyDescent="0.25">
      <c r="A59" s="2">
        <v>56</v>
      </c>
      <c r="B59" s="2" t="s">
        <v>156</v>
      </c>
      <c r="C59" s="25" t="s">
        <v>157</v>
      </c>
      <c r="D59" s="25" t="s">
        <v>155</v>
      </c>
      <c r="E59" s="1" t="s">
        <v>200</v>
      </c>
      <c r="F59" s="33" t="s">
        <v>16</v>
      </c>
      <c r="G59" s="33">
        <v>2</v>
      </c>
      <c r="H59" s="31">
        <v>53070</v>
      </c>
      <c r="I59" s="5">
        <f t="shared" si="0"/>
        <v>106140</v>
      </c>
      <c r="J59" s="31">
        <v>54000</v>
      </c>
      <c r="K59" s="5">
        <f t="shared" si="1"/>
        <v>108000</v>
      </c>
      <c r="L59" s="5">
        <f t="shared" si="2"/>
        <v>53535</v>
      </c>
      <c r="M59" s="5">
        <f t="shared" si="3"/>
        <v>107070</v>
      </c>
    </row>
    <row r="60" spans="1:13" ht="171.75" customHeight="1" x14ac:dyDescent="0.25">
      <c r="A60" s="2">
        <v>57</v>
      </c>
      <c r="B60" s="2" t="s">
        <v>158</v>
      </c>
      <c r="C60" s="25" t="s">
        <v>159</v>
      </c>
      <c r="D60" s="25" t="s">
        <v>155</v>
      </c>
      <c r="E60" s="1" t="s">
        <v>200</v>
      </c>
      <c r="F60" s="33" t="s">
        <v>16</v>
      </c>
      <c r="G60" s="33">
        <v>2</v>
      </c>
      <c r="H60" s="31">
        <v>53070</v>
      </c>
      <c r="I60" s="5">
        <f t="shared" si="0"/>
        <v>106140</v>
      </c>
      <c r="J60" s="31">
        <v>54000</v>
      </c>
      <c r="K60" s="5">
        <f t="shared" si="1"/>
        <v>108000</v>
      </c>
      <c r="L60" s="5">
        <f t="shared" si="2"/>
        <v>53535</v>
      </c>
      <c r="M60" s="5">
        <f t="shared" si="3"/>
        <v>107070</v>
      </c>
    </row>
    <row r="61" spans="1:13" ht="135" customHeight="1" x14ac:dyDescent="0.25">
      <c r="A61" s="2">
        <v>58</v>
      </c>
      <c r="B61" s="18" t="s">
        <v>160</v>
      </c>
      <c r="C61" s="25" t="s">
        <v>161</v>
      </c>
      <c r="D61" s="25" t="s">
        <v>155</v>
      </c>
      <c r="E61" s="1" t="s">
        <v>200</v>
      </c>
      <c r="F61" s="33" t="s">
        <v>16</v>
      </c>
      <c r="G61" s="33">
        <v>1</v>
      </c>
      <c r="H61" s="31">
        <v>44880</v>
      </c>
      <c r="I61" s="5">
        <f t="shared" si="0"/>
        <v>44880</v>
      </c>
      <c r="J61" s="31">
        <v>46000</v>
      </c>
      <c r="K61" s="5">
        <f t="shared" si="1"/>
        <v>46000</v>
      </c>
      <c r="L61" s="5">
        <f t="shared" si="2"/>
        <v>45440</v>
      </c>
      <c r="M61" s="5">
        <f t="shared" si="3"/>
        <v>45440</v>
      </c>
    </row>
    <row r="62" spans="1:13" ht="155.25" customHeight="1" x14ac:dyDescent="0.25">
      <c r="A62" s="2">
        <v>59</v>
      </c>
      <c r="B62" s="18" t="s">
        <v>162</v>
      </c>
      <c r="C62" s="25" t="s">
        <v>163</v>
      </c>
      <c r="D62" s="25" t="s">
        <v>155</v>
      </c>
      <c r="E62" s="1" t="s">
        <v>200</v>
      </c>
      <c r="F62" s="33" t="s">
        <v>16</v>
      </c>
      <c r="G62" s="33">
        <v>1</v>
      </c>
      <c r="H62" s="31">
        <v>44880</v>
      </c>
      <c r="I62" s="5">
        <f t="shared" si="0"/>
        <v>44880</v>
      </c>
      <c r="J62" s="31">
        <v>46000</v>
      </c>
      <c r="K62" s="5">
        <f t="shared" si="1"/>
        <v>46000</v>
      </c>
      <c r="L62" s="5">
        <f t="shared" si="2"/>
        <v>45440</v>
      </c>
      <c r="M62" s="5">
        <f t="shared" si="3"/>
        <v>45440</v>
      </c>
    </row>
    <row r="63" spans="1:13" ht="153.75" customHeight="1" x14ac:dyDescent="0.25">
      <c r="A63" s="2">
        <v>60</v>
      </c>
      <c r="B63" s="18" t="s">
        <v>164</v>
      </c>
      <c r="C63" s="25" t="s">
        <v>165</v>
      </c>
      <c r="D63" s="25" t="s">
        <v>155</v>
      </c>
      <c r="E63" s="1" t="s">
        <v>200</v>
      </c>
      <c r="F63" s="33" t="s">
        <v>16</v>
      </c>
      <c r="G63" s="33">
        <v>1</v>
      </c>
      <c r="H63" s="31">
        <v>44880</v>
      </c>
      <c r="I63" s="5">
        <f t="shared" si="0"/>
        <v>44880</v>
      </c>
      <c r="J63" s="31">
        <v>46000</v>
      </c>
      <c r="K63" s="5">
        <f t="shared" si="1"/>
        <v>46000</v>
      </c>
      <c r="L63" s="5">
        <f t="shared" si="2"/>
        <v>45440</v>
      </c>
      <c r="M63" s="5">
        <f t="shared" si="3"/>
        <v>45440</v>
      </c>
    </row>
    <row r="64" spans="1:13" ht="153.75" customHeight="1" x14ac:dyDescent="0.25">
      <c r="A64" s="2">
        <v>61</v>
      </c>
      <c r="B64" s="2" t="s">
        <v>166</v>
      </c>
      <c r="C64" s="25" t="s">
        <v>204</v>
      </c>
      <c r="D64" s="25" t="s">
        <v>155</v>
      </c>
      <c r="E64" s="1" t="s">
        <v>200</v>
      </c>
      <c r="F64" s="33" t="s">
        <v>16</v>
      </c>
      <c r="G64" s="33">
        <v>1</v>
      </c>
      <c r="H64" s="31">
        <v>33620</v>
      </c>
      <c r="I64" s="5">
        <f t="shared" si="0"/>
        <v>33620</v>
      </c>
      <c r="J64" s="31">
        <v>34000</v>
      </c>
      <c r="K64" s="5">
        <f t="shared" si="1"/>
        <v>34000</v>
      </c>
      <c r="L64" s="5">
        <f t="shared" si="2"/>
        <v>33810</v>
      </c>
      <c r="M64" s="5">
        <f t="shared" si="3"/>
        <v>33810</v>
      </c>
    </row>
    <row r="65" spans="1:13" ht="171" customHeight="1" x14ac:dyDescent="0.25">
      <c r="A65" s="2">
        <v>62</v>
      </c>
      <c r="B65" s="2" t="s">
        <v>167</v>
      </c>
      <c r="C65" s="25" t="s">
        <v>168</v>
      </c>
      <c r="D65" s="25" t="s">
        <v>155</v>
      </c>
      <c r="E65" s="1" t="s">
        <v>200</v>
      </c>
      <c r="F65" s="33" t="s">
        <v>16</v>
      </c>
      <c r="G65" s="33">
        <v>1</v>
      </c>
      <c r="H65" s="31">
        <v>44530</v>
      </c>
      <c r="I65" s="5">
        <f t="shared" si="0"/>
        <v>44530</v>
      </c>
      <c r="J65" s="31">
        <v>45000</v>
      </c>
      <c r="K65" s="5">
        <f t="shared" si="1"/>
        <v>45000</v>
      </c>
      <c r="L65" s="5">
        <f t="shared" si="2"/>
        <v>44765</v>
      </c>
      <c r="M65" s="5">
        <f t="shared" si="3"/>
        <v>44765</v>
      </c>
    </row>
    <row r="66" spans="1:13" ht="171.75" customHeight="1" x14ac:dyDescent="0.25">
      <c r="A66" s="2">
        <v>63</v>
      </c>
      <c r="B66" s="2" t="s">
        <v>169</v>
      </c>
      <c r="C66" s="25" t="s">
        <v>170</v>
      </c>
      <c r="D66" s="25" t="s">
        <v>155</v>
      </c>
      <c r="E66" s="1" t="s">
        <v>200</v>
      </c>
      <c r="F66" s="33" t="s">
        <v>16</v>
      </c>
      <c r="G66" s="33">
        <v>1</v>
      </c>
      <c r="H66" s="31">
        <v>49810</v>
      </c>
      <c r="I66" s="5">
        <f t="shared" si="0"/>
        <v>49810</v>
      </c>
      <c r="J66" s="31">
        <v>51000</v>
      </c>
      <c r="K66" s="5">
        <f t="shared" si="1"/>
        <v>51000</v>
      </c>
      <c r="L66" s="5">
        <f t="shared" si="2"/>
        <v>50405</v>
      </c>
      <c r="M66" s="5">
        <f t="shared" si="3"/>
        <v>50405</v>
      </c>
    </row>
    <row r="67" spans="1:13" ht="160.5" customHeight="1" x14ac:dyDescent="0.25">
      <c r="A67" s="2">
        <v>64</v>
      </c>
      <c r="B67" s="2" t="s">
        <v>171</v>
      </c>
      <c r="C67" s="25" t="s">
        <v>172</v>
      </c>
      <c r="D67" s="25" t="s">
        <v>155</v>
      </c>
      <c r="E67" s="1" t="s">
        <v>200</v>
      </c>
      <c r="F67" s="33" t="s">
        <v>16</v>
      </c>
      <c r="G67" s="33">
        <v>1</v>
      </c>
      <c r="H67" s="31">
        <v>53070</v>
      </c>
      <c r="I67" s="5">
        <f t="shared" si="0"/>
        <v>53070</v>
      </c>
      <c r="J67" s="31">
        <v>54000</v>
      </c>
      <c r="K67" s="5">
        <f t="shared" si="1"/>
        <v>54000</v>
      </c>
      <c r="L67" s="5">
        <f t="shared" si="2"/>
        <v>53535</v>
      </c>
      <c r="M67" s="5">
        <f t="shared" si="3"/>
        <v>53535</v>
      </c>
    </row>
    <row r="68" spans="1:13" ht="174" customHeight="1" x14ac:dyDescent="0.25">
      <c r="A68" s="2">
        <v>65</v>
      </c>
      <c r="B68" s="2" t="s">
        <v>173</v>
      </c>
      <c r="C68" s="25" t="s">
        <v>174</v>
      </c>
      <c r="D68" s="25" t="s">
        <v>155</v>
      </c>
      <c r="E68" s="1" t="s">
        <v>200</v>
      </c>
      <c r="F68" s="33" t="s">
        <v>16</v>
      </c>
      <c r="G68" s="33">
        <v>2</v>
      </c>
      <c r="H68" s="31">
        <v>53070</v>
      </c>
      <c r="I68" s="5">
        <f t="shared" ref="I68:I80" si="4">H68*G68</f>
        <v>106140</v>
      </c>
      <c r="J68" s="31">
        <v>54000</v>
      </c>
      <c r="K68" s="5">
        <f t="shared" ref="K68:K80" si="5">J68*G68</f>
        <v>108000</v>
      </c>
      <c r="L68" s="5">
        <f t="shared" ref="L68:L80" si="6">(H68+J68)/2</f>
        <v>53535</v>
      </c>
      <c r="M68" s="5">
        <f t="shared" ref="M68:M80" si="7">L68*G68</f>
        <v>107070</v>
      </c>
    </row>
    <row r="69" spans="1:13" ht="141" customHeight="1" x14ac:dyDescent="0.25">
      <c r="A69" s="2">
        <v>66</v>
      </c>
      <c r="B69" s="2" t="s">
        <v>175</v>
      </c>
      <c r="C69" s="25" t="s">
        <v>176</v>
      </c>
      <c r="D69" s="25" t="s">
        <v>155</v>
      </c>
      <c r="E69" s="1" t="s">
        <v>200</v>
      </c>
      <c r="F69" s="33" t="s">
        <v>16</v>
      </c>
      <c r="G69" s="33">
        <v>2</v>
      </c>
      <c r="H69" s="31">
        <v>44970</v>
      </c>
      <c r="I69" s="5">
        <f t="shared" si="4"/>
        <v>89940</v>
      </c>
      <c r="J69" s="31">
        <v>46000</v>
      </c>
      <c r="K69" s="5">
        <f t="shared" si="5"/>
        <v>92000</v>
      </c>
      <c r="L69" s="5">
        <f t="shared" si="6"/>
        <v>45485</v>
      </c>
      <c r="M69" s="5">
        <f t="shared" si="7"/>
        <v>90970</v>
      </c>
    </row>
    <row r="70" spans="1:13" ht="162.75" customHeight="1" x14ac:dyDescent="0.25">
      <c r="A70" s="2">
        <v>67</v>
      </c>
      <c r="B70" s="2" t="s">
        <v>177</v>
      </c>
      <c r="C70" s="25" t="s">
        <v>178</v>
      </c>
      <c r="D70" s="25" t="s">
        <v>155</v>
      </c>
      <c r="E70" s="1" t="s">
        <v>200</v>
      </c>
      <c r="F70" s="33" t="s">
        <v>16</v>
      </c>
      <c r="G70" s="33">
        <v>1</v>
      </c>
      <c r="H70" s="31">
        <v>49810</v>
      </c>
      <c r="I70" s="5">
        <f t="shared" si="4"/>
        <v>49810</v>
      </c>
      <c r="J70" s="31">
        <v>51000</v>
      </c>
      <c r="K70" s="5">
        <f t="shared" si="5"/>
        <v>51000</v>
      </c>
      <c r="L70" s="5">
        <f t="shared" si="6"/>
        <v>50405</v>
      </c>
      <c r="M70" s="5">
        <f t="shared" si="7"/>
        <v>50405</v>
      </c>
    </row>
    <row r="71" spans="1:13" ht="161.25" customHeight="1" x14ac:dyDescent="0.25">
      <c r="A71" s="2">
        <v>68</v>
      </c>
      <c r="B71" s="2" t="s">
        <v>179</v>
      </c>
      <c r="C71" s="25" t="s">
        <v>180</v>
      </c>
      <c r="D71" s="25" t="s">
        <v>155</v>
      </c>
      <c r="E71" s="1" t="s">
        <v>200</v>
      </c>
      <c r="F71" s="33" t="s">
        <v>16</v>
      </c>
      <c r="G71" s="33">
        <v>1</v>
      </c>
      <c r="H71" s="31">
        <v>44970</v>
      </c>
      <c r="I71" s="5">
        <f t="shared" si="4"/>
        <v>44970</v>
      </c>
      <c r="J71" s="31">
        <v>46000</v>
      </c>
      <c r="K71" s="5">
        <f t="shared" si="5"/>
        <v>46000</v>
      </c>
      <c r="L71" s="5">
        <f t="shared" si="6"/>
        <v>45485</v>
      </c>
      <c r="M71" s="5">
        <f t="shared" si="7"/>
        <v>45485</v>
      </c>
    </row>
    <row r="72" spans="1:13" ht="154.5" customHeight="1" x14ac:dyDescent="0.25">
      <c r="A72" s="2">
        <v>69</v>
      </c>
      <c r="B72" s="2" t="s">
        <v>181</v>
      </c>
      <c r="C72" s="25" t="s">
        <v>182</v>
      </c>
      <c r="D72" s="25" t="s">
        <v>155</v>
      </c>
      <c r="E72" s="1" t="s">
        <v>200</v>
      </c>
      <c r="F72" s="33" t="s">
        <v>16</v>
      </c>
      <c r="G72" s="33">
        <v>1</v>
      </c>
      <c r="H72" s="27">
        <v>66530</v>
      </c>
      <c r="I72" s="5">
        <f t="shared" si="4"/>
        <v>66530</v>
      </c>
      <c r="J72" s="27">
        <v>68100</v>
      </c>
      <c r="K72" s="5">
        <f t="shared" si="5"/>
        <v>68100</v>
      </c>
      <c r="L72" s="5">
        <f t="shared" si="6"/>
        <v>67315</v>
      </c>
      <c r="M72" s="5">
        <f t="shared" si="7"/>
        <v>67315</v>
      </c>
    </row>
    <row r="73" spans="1:13" ht="82.5" customHeight="1" x14ac:dyDescent="0.25">
      <c r="A73" s="2">
        <v>70</v>
      </c>
      <c r="B73" s="2" t="s">
        <v>183</v>
      </c>
      <c r="C73" s="25" t="s">
        <v>184</v>
      </c>
      <c r="D73" s="25" t="s">
        <v>155</v>
      </c>
      <c r="E73" s="1" t="s">
        <v>200</v>
      </c>
      <c r="F73" s="33" t="s">
        <v>16</v>
      </c>
      <c r="G73" s="33">
        <v>1</v>
      </c>
      <c r="H73" s="31">
        <v>49810</v>
      </c>
      <c r="I73" s="5">
        <f t="shared" si="4"/>
        <v>49810</v>
      </c>
      <c r="J73" s="31">
        <v>51000</v>
      </c>
      <c r="K73" s="5">
        <f t="shared" si="5"/>
        <v>51000</v>
      </c>
      <c r="L73" s="5">
        <f t="shared" si="6"/>
        <v>50405</v>
      </c>
      <c r="M73" s="5">
        <f t="shared" si="7"/>
        <v>50405</v>
      </c>
    </row>
    <row r="74" spans="1:13" ht="140.25" customHeight="1" x14ac:dyDescent="0.25">
      <c r="A74" s="2">
        <v>71</v>
      </c>
      <c r="B74" s="2" t="s">
        <v>185</v>
      </c>
      <c r="C74" s="25" t="s">
        <v>186</v>
      </c>
      <c r="D74" s="25" t="s">
        <v>155</v>
      </c>
      <c r="E74" s="1" t="s">
        <v>200</v>
      </c>
      <c r="F74" s="33" t="s">
        <v>16</v>
      </c>
      <c r="G74" s="33">
        <v>1</v>
      </c>
      <c r="H74" s="31">
        <v>47000</v>
      </c>
      <c r="I74" s="5">
        <f t="shared" si="4"/>
        <v>47000</v>
      </c>
      <c r="J74" s="31">
        <v>48000</v>
      </c>
      <c r="K74" s="5">
        <f t="shared" si="5"/>
        <v>48000</v>
      </c>
      <c r="L74" s="5">
        <f t="shared" si="6"/>
        <v>47500</v>
      </c>
      <c r="M74" s="5">
        <f t="shared" si="7"/>
        <v>47500</v>
      </c>
    </row>
    <row r="75" spans="1:13" ht="134.25" customHeight="1" x14ac:dyDescent="0.25">
      <c r="A75" s="2">
        <v>72</v>
      </c>
      <c r="B75" s="2" t="s">
        <v>187</v>
      </c>
      <c r="C75" s="32" t="s">
        <v>188</v>
      </c>
      <c r="D75" s="25" t="s">
        <v>155</v>
      </c>
      <c r="E75" s="1" t="s">
        <v>200</v>
      </c>
      <c r="F75" s="58" t="s">
        <v>16</v>
      </c>
      <c r="G75" s="58">
        <v>1</v>
      </c>
      <c r="H75" s="28">
        <v>44880</v>
      </c>
      <c r="I75" s="5">
        <f t="shared" si="4"/>
        <v>44880</v>
      </c>
      <c r="J75" s="31">
        <v>46000</v>
      </c>
      <c r="K75" s="5">
        <f t="shared" si="5"/>
        <v>46000</v>
      </c>
      <c r="L75" s="5">
        <f t="shared" si="6"/>
        <v>45440</v>
      </c>
      <c r="M75" s="5">
        <f t="shared" si="7"/>
        <v>45440</v>
      </c>
    </row>
    <row r="76" spans="1:13" ht="119.25" customHeight="1" x14ac:dyDescent="0.25">
      <c r="A76" s="2">
        <v>73</v>
      </c>
      <c r="B76" s="2" t="s">
        <v>189</v>
      </c>
      <c r="C76" s="32" t="s">
        <v>190</v>
      </c>
      <c r="D76" s="25" t="s">
        <v>155</v>
      </c>
      <c r="E76" s="1" t="s">
        <v>200</v>
      </c>
      <c r="F76" s="58" t="s">
        <v>16</v>
      </c>
      <c r="G76" s="58">
        <v>1</v>
      </c>
      <c r="H76" s="28">
        <v>44880</v>
      </c>
      <c r="I76" s="5">
        <f t="shared" si="4"/>
        <v>44880</v>
      </c>
      <c r="J76" s="31">
        <v>46000</v>
      </c>
      <c r="K76" s="5">
        <f t="shared" si="5"/>
        <v>46000</v>
      </c>
      <c r="L76" s="5">
        <f t="shared" si="6"/>
        <v>45440</v>
      </c>
      <c r="M76" s="5">
        <f t="shared" si="7"/>
        <v>45440</v>
      </c>
    </row>
    <row r="77" spans="1:13" ht="144" customHeight="1" x14ac:dyDescent="0.25">
      <c r="A77" s="2">
        <v>74</v>
      </c>
      <c r="B77" s="2" t="s">
        <v>191</v>
      </c>
      <c r="C77" s="32" t="s">
        <v>192</v>
      </c>
      <c r="D77" s="25" t="s">
        <v>155</v>
      </c>
      <c r="E77" s="1" t="s">
        <v>200</v>
      </c>
      <c r="F77" s="58" t="s">
        <v>16</v>
      </c>
      <c r="G77" s="58">
        <v>1</v>
      </c>
      <c r="H77" s="28">
        <v>44880</v>
      </c>
      <c r="I77" s="5">
        <f t="shared" si="4"/>
        <v>44880</v>
      </c>
      <c r="J77" s="31">
        <v>46000</v>
      </c>
      <c r="K77" s="5">
        <f t="shared" si="5"/>
        <v>46000</v>
      </c>
      <c r="L77" s="5">
        <f t="shared" si="6"/>
        <v>45440</v>
      </c>
      <c r="M77" s="5">
        <f t="shared" si="7"/>
        <v>45440</v>
      </c>
    </row>
    <row r="78" spans="1:13" ht="145.5" customHeight="1" x14ac:dyDescent="0.25">
      <c r="A78" s="2">
        <v>75</v>
      </c>
      <c r="B78" s="2" t="s">
        <v>193</v>
      </c>
      <c r="C78" s="25" t="s">
        <v>194</v>
      </c>
      <c r="D78" s="25" t="s">
        <v>155</v>
      </c>
      <c r="E78" s="1" t="s">
        <v>200</v>
      </c>
      <c r="F78" s="33" t="s">
        <v>16</v>
      </c>
      <c r="G78" s="33">
        <v>1</v>
      </c>
      <c r="H78" s="27">
        <v>56160</v>
      </c>
      <c r="I78" s="5">
        <f t="shared" si="4"/>
        <v>56160</v>
      </c>
      <c r="J78" s="27">
        <v>57400</v>
      </c>
      <c r="K78" s="5">
        <f t="shared" si="5"/>
        <v>57400</v>
      </c>
      <c r="L78" s="5">
        <f t="shared" si="6"/>
        <v>56780</v>
      </c>
      <c r="M78" s="5">
        <f t="shared" si="7"/>
        <v>56780</v>
      </c>
    </row>
    <row r="79" spans="1:13" ht="156" customHeight="1" x14ac:dyDescent="0.25">
      <c r="A79" s="2">
        <v>76</v>
      </c>
      <c r="B79" s="2" t="s">
        <v>195</v>
      </c>
      <c r="C79" s="25" t="s">
        <v>196</v>
      </c>
      <c r="D79" s="25" t="s">
        <v>155</v>
      </c>
      <c r="E79" s="1" t="s">
        <v>200</v>
      </c>
      <c r="F79" s="33" t="s">
        <v>16</v>
      </c>
      <c r="G79" s="33">
        <v>1</v>
      </c>
      <c r="H79" s="31">
        <v>11880</v>
      </c>
      <c r="I79" s="5">
        <f t="shared" si="4"/>
        <v>11880</v>
      </c>
      <c r="J79" s="31">
        <v>12000</v>
      </c>
      <c r="K79" s="5">
        <f t="shared" si="5"/>
        <v>12000</v>
      </c>
      <c r="L79" s="5">
        <f t="shared" si="6"/>
        <v>11940</v>
      </c>
      <c r="M79" s="5">
        <f t="shared" si="7"/>
        <v>11940</v>
      </c>
    </row>
    <row r="80" spans="1:13" ht="111.75" customHeight="1" x14ac:dyDescent="0.25">
      <c r="A80" s="2">
        <v>77</v>
      </c>
      <c r="B80" s="2" t="s">
        <v>197</v>
      </c>
      <c r="C80" s="25" t="s">
        <v>198</v>
      </c>
      <c r="D80" s="26" t="s">
        <v>88</v>
      </c>
      <c r="E80" s="1" t="s">
        <v>200</v>
      </c>
      <c r="F80" s="33" t="s">
        <v>199</v>
      </c>
      <c r="G80" s="33">
        <v>4</v>
      </c>
      <c r="H80" s="31">
        <v>15520</v>
      </c>
      <c r="I80" s="5">
        <f t="shared" si="4"/>
        <v>62080</v>
      </c>
      <c r="J80" s="31">
        <v>16300</v>
      </c>
      <c r="K80" s="5">
        <f t="shared" si="5"/>
        <v>65200</v>
      </c>
      <c r="L80" s="5">
        <f t="shared" si="6"/>
        <v>15910</v>
      </c>
      <c r="M80" s="5">
        <f t="shared" si="7"/>
        <v>63640</v>
      </c>
    </row>
    <row r="81" spans="1:16" x14ac:dyDescent="0.25">
      <c r="A81" s="2"/>
      <c r="B81" s="2"/>
      <c r="C81" s="59"/>
      <c r="D81" s="2"/>
      <c r="E81" s="2"/>
      <c r="F81" s="2"/>
      <c r="G81" s="2"/>
      <c r="H81" s="5"/>
      <c r="I81" s="5">
        <f>SUM(I4:I80)</f>
        <v>11821290</v>
      </c>
      <c r="J81" s="5"/>
      <c r="K81" s="5">
        <f>SUM(K4:K80)</f>
        <v>12196272</v>
      </c>
      <c r="L81" s="5"/>
      <c r="M81" s="5">
        <f>SUM(M4:M80)</f>
        <v>12008781</v>
      </c>
    </row>
    <row r="82" spans="1:16" s="38" customFormat="1" x14ac:dyDescent="0.3">
      <c r="A82" s="35"/>
      <c r="B82" s="35"/>
      <c r="C82" s="36"/>
      <c r="D82" s="35"/>
      <c r="E82" s="35"/>
      <c r="F82" s="35"/>
      <c r="G82" s="35"/>
      <c r="H82" s="35"/>
      <c r="I82" s="35"/>
      <c r="J82" s="37"/>
      <c r="K82" s="37"/>
      <c r="L82" s="37"/>
      <c r="M82" s="37"/>
    </row>
    <row r="83" spans="1:16" x14ac:dyDescent="0.25">
      <c r="H83" s="60"/>
      <c r="I83" s="60"/>
      <c r="J83" s="60"/>
      <c r="K83" s="60"/>
      <c r="L83" s="60"/>
      <c r="M83" s="60"/>
      <c r="N83" s="61"/>
      <c r="O83" s="61"/>
      <c r="P83" s="61"/>
    </row>
    <row r="84" spans="1:16" x14ac:dyDescent="0.25">
      <c r="H84" s="60"/>
      <c r="I84" s="60"/>
      <c r="J84" s="60"/>
      <c r="K84" s="60"/>
      <c r="L84" s="60"/>
      <c r="M84" s="60"/>
      <c r="N84" s="61"/>
      <c r="O84" s="61"/>
      <c r="P84" s="61"/>
    </row>
    <row r="85" spans="1:16" x14ac:dyDescent="0.25">
      <c r="H85" s="60"/>
      <c r="I85" s="60"/>
      <c r="J85" s="60"/>
      <c r="K85" s="60"/>
      <c r="L85" s="60"/>
      <c r="M85" s="60"/>
      <c r="N85" s="61"/>
      <c r="O85" s="61"/>
      <c r="P85" s="61"/>
    </row>
    <row r="86" spans="1:16" x14ac:dyDescent="0.25">
      <c r="H86" s="60"/>
      <c r="I86" s="60"/>
      <c r="J86" s="60"/>
      <c r="K86" s="60"/>
      <c r="L86" s="60"/>
      <c r="M86" s="60"/>
      <c r="N86" s="61"/>
      <c r="O86" s="61"/>
      <c r="P86" s="61"/>
    </row>
    <row r="87" spans="1:16" x14ac:dyDescent="0.25">
      <c r="H87" s="60"/>
      <c r="I87" s="60"/>
      <c r="J87" s="60"/>
      <c r="K87" s="60"/>
      <c r="L87" s="60"/>
      <c r="M87" s="60"/>
      <c r="N87" s="61"/>
      <c r="O87" s="61"/>
      <c r="P87" s="61"/>
    </row>
    <row r="88" spans="1:16" x14ac:dyDescent="0.25">
      <c r="H88" s="60"/>
      <c r="I88" s="60"/>
      <c r="J88" s="60"/>
      <c r="K88" s="60"/>
      <c r="L88" s="60"/>
      <c r="M88" s="60"/>
      <c r="N88" s="61"/>
      <c r="O88" s="61"/>
      <c r="P88" s="61"/>
    </row>
    <row r="89" spans="1:16" x14ac:dyDescent="0.25">
      <c r="H89" s="60"/>
      <c r="I89" s="60"/>
      <c r="J89" s="60"/>
      <c r="K89" s="60"/>
      <c r="L89" s="60"/>
      <c r="M89" s="60"/>
      <c r="N89" s="61"/>
      <c r="O89" s="61"/>
      <c r="P89" s="61"/>
    </row>
    <row r="90" spans="1:16" x14ac:dyDescent="0.25">
      <c r="H90" s="60"/>
      <c r="I90" s="60"/>
      <c r="J90" s="60"/>
      <c r="K90" s="60"/>
      <c r="L90" s="60"/>
      <c r="M90" s="60"/>
      <c r="N90" s="61"/>
      <c r="O90" s="61"/>
      <c r="P90" s="61"/>
    </row>
    <row r="91" spans="1:16" x14ac:dyDescent="0.25">
      <c r="H91" s="60"/>
      <c r="I91" s="60"/>
      <c r="J91" s="60"/>
      <c r="K91" s="60"/>
      <c r="L91" s="60"/>
      <c r="M91" s="60"/>
      <c r="N91" s="61"/>
      <c r="O91" s="61"/>
      <c r="P91" s="61"/>
    </row>
    <row r="92" spans="1:16" x14ac:dyDescent="0.25">
      <c r="H92" s="60"/>
      <c r="I92" s="60"/>
      <c r="J92" s="60"/>
      <c r="K92" s="60"/>
      <c r="L92" s="60"/>
      <c r="M92" s="60"/>
      <c r="N92" s="61"/>
      <c r="O92" s="61"/>
      <c r="P92" s="61"/>
    </row>
    <row r="93" spans="1:16" x14ac:dyDescent="0.25">
      <c r="H93" s="60"/>
      <c r="I93" s="60"/>
      <c r="J93" s="60"/>
      <c r="K93" s="60"/>
      <c r="L93" s="60"/>
      <c r="M93" s="60"/>
      <c r="N93" s="61"/>
      <c r="O93" s="61"/>
      <c r="P93" s="61"/>
    </row>
    <row r="94" spans="1:16" x14ac:dyDescent="0.25">
      <c r="H94" s="60"/>
      <c r="I94" s="60"/>
      <c r="J94" s="60"/>
      <c r="K94" s="60"/>
      <c r="L94" s="60"/>
      <c r="M94" s="60"/>
      <c r="N94" s="61"/>
      <c r="O94" s="61"/>
      <c r="P94" s="61"/>
    </row>
    <row r="95" spans="1:16" x14ac:dyDescent="0.25">
      <c r="H95" s="60"/>
      <c r="I95" s="60"/>
      <c r="J95" s="60"/>
      <c r="K95" s="60"/>
      <c r="L95" s="60"/>
      <c r="M95" s="60"/>
      <c r="N95" s="61"/>
      <c r="O95" s="61"/>
      <c r="P95" s="61"/>
    </row>
    <row r="96" spans="1:16" x14ac:dyDescent="0.25">
      <c r="H96" s="60"/>
      <c r="I96" s="60"/>
      <c r="J96" s="60"/>
      <c r="K96" s="60"/>
      <c r="L96" s="60"/>
      <c r="M96" s="60"/>
      <c r="N96" s="61"/>
      <c r="O96" s="61"/>
      <c r="P96" s="61"/>
    </row>
    <row r="97" spans="8:16" x14ac:dyDescent="0.25">
      <c r="H97" s="60"/>
      <c r="I97" s="60"/>
      <c r="J97" s="60"/>
      <c r="K97" s="60"/>
      <c r="L97" s="60"/>
      <c r="M97" s="60"/>
      <c r="N97" s="61"/>
      <c r="O97" s="61"/>
      <c r="P97" s="61"/>
    </row>
    <row r="98" spans="8:16" x14ac:dyDescent="0.25">
      <c r="H98" s="60"/>
      <c r="I98" s="60"/>
      <c r="J98" s="60"/>
      <c r="K98" s="60"/>
      <c r="L98" s="60"/>
      <c r="M98" s="60"/>
      <c r="N98" s="61"/>
      <c r="O98" s="61"/>
      <c r="P98" s="61"/>
    </row>
    <row r="99" spans="8:16" x14ac:dyDescent="0.25">
      <c r="H99" s="60"/>
      <c r="I99" s="60"/>
      <c r="J99" s="60"/>
      <c r="K99" s="60"/>
      <c r="L99" s="60"/>
      <c r="M99" s="60"/>
      <c r="N99" s="61"/>
      <c r="O99" s="61"/>
      <c r="P99" s="61"/>
    </row>
    <row r="100" spans="8:16" x14ac:dyDescent="0.25">
      <c r="H100" s="60"/>
      <c r="I100" s="60"/>
      <c r="J100" s="60"/>
      <c r="K100" s="60"/>
      <c r="L100" s="60"/>
      <c r="M100" s="60"/>
      <c r="N100" s="61"/>
      <c r="O100" s="61"/>
      <c r="P100" s="61"/>
    </row>
    <row r="101" spans="8:16" x14ac:dyDescent="0.25">
      <c r="H101" s="60"/>
      <c r="I101" s="60"/>
      <c r="J101" s="60"/>
      <c r="K101" s="60"/>
      <c r="L101" s="60"/>
      <c r="M101" s="60"/>
      <c r="N101" s="61"/>
      <c r="O101" s="61"/>
      <c r="P101" s="61"/>
    </row>
    <row r="102" spans="8:16" x14ac:dyDescent="0.25">
      <c r="H102" s="60"/>
      <c r="I102" s="60"/>
      <c r="J102" s="60"/>
      <c r="K102" s="60"/>
      <c r="L102" s="60"/>
      <c r="M102" s="60"/>
      <c r="N102" s="61"/>
      <c r="O102" s="61"/>
      <c r="P102" s="61"/>
    </row>
    <row r="103" spans="8:16" x14ac:dyDescent="0.25">
      <c r="H103" s="60"/>
      <c r="I103" s="60"/>
      <c r="J103" s="60"/>
      <c r="K103" s="60"/>
      <c r="L103" s="60"/>
      <c r="M103" s="60"/>
      <c r="N103" s="61"/>
      <c r="O103" s="61"/>
      <c r="P103" s="61"/>
    </row>
    <row r="104" spans="8:16" x14ac:dyDescent="0.25">
      <c r="H104" s="60"/>
      <c r="I104" s="60"/>
      <c r="J104" s="60"/>
      <c r="K104" s="60"/>
      <c r="L104" s="60"/>
      <c r="M104" s="60"/>
      <c r="N104" s="61"/>
      <c r="O104" s="61"/>
      <c r="P104" s="61"/>
    </row>
    <row r="105" spans="8:16" x14ac:dyDescent="0.25">
      <c r="H105" s="60"/>
      <c r="I105" s="60"/>
      <c r="J105" s="60"/>
      <c r="K105" s="60"/>
      <c r="L105" s="60"/>
      <c r="M105" s="60"/>
      <c r="N105" s="61"/>
      <c r="O105" s="61"/>
      <c r="P105" s="61"/>
    </row>
    <row r="106" spans="8:16" x14ac:dyDescent="0.25">
      <c r="H106" s="60"/>
      <c r="I106" s="60"/>
      <c r="J106" s="60"/>
      <c r="K106" s="60"/>
      <c r="L106" s="60"/>
      <c r="M106" s="60"/>
      <c r="N106" s="61"/>
      <c r="O106" s="61"/>
      <c r="P106" s="61"/>
    </row>
    <row r="107" spans="8:16" x14ac:dyDescent="0.25">
      <c r="H107" s="60"/>
      <c r="I107" s="60"/>
      <c r="J107" s="60"/>
      <c r="K107" s="60"/>
      <c r="L107" s="60"/>
      <c r="M107" s="60"/>
      <c r="N107" s="61"/>
      <c r="O107" s="61"/>
      <c r="P107" s="61"/>
    </row>
    <row r="108" spans="8:16" x14ac:dyDescent="0.25">
      <c r="H108" s="60"/>
      <c r="I108" s="60"/>
      <c r="J108" s="60"/>
      <c r="K108" s="60"/>
      <c r="L108" s="60"/>
      <c r="M108" s="60"/>
      <c r="N108" s="61"/>
      <c r="O108" s="61"/>
      <c r="P108" s="61"/>
    </row>
    <row r="109" spans="8:16" x14ac:dyDescent="0.25">
      <c r="H109" s="60"/>
      <c r="I109" s="60"/>
      <c r="J109" s="60"/>
      <c r="K109" s="60"/>
      <c r="L109" s="60"/>
      <c r="M109" s="60"/>
      <c r="N109" s="61"/>
      <c r="O109" s="61"/>
      <c r="P109" s="61"/>
    </row>
    <row r="110" spans="8:16" x14ac:dyDescent="0.25">
      <c r="H110" s="60"/>
      <c r="I110" s="60"/>
      <c r="J110" s="60"/>
      <c r="K110" s="60"/>
      <c r="L110" s="60"/>
      <c r="M110" s="60"/>
      <c r="N110" s="61"/>
      <c r="O110" s="61"/>
      <c r="P110" s="61"/>
    </row>
    <row r="111" spans="8:16" x14ac:dyDescent="0.25">
      <c r="H111" s="60"/>
      <c r="I111" s="60"/>
      <c r="J111" s="60"/>
      <c r="K111" s="60"/>
      <c r="L111" s="60"/>
      <c r="M111" s="60"/>
      <c r="N111" s="61"/>
      <c r="O111" s="61"/>
      <c r="P111" s="61"/>
    </row>
    <row r="112" spans="8:16" x14ac:dyDescent="0.25">
      <c r="H112" s="60"/>
      <c r="I112" s="60"/>
      <c r="J112" s="60"/>
      <c r="K112" s="60"/>
      <c r="L112" s="60"/>
      <c r="M112" s="60"/>
      <c r="N112" s="61"/>
      <c r="O112" s="61"/>
      <c r="P112" s="61"/>
    </row>
    <row r="113" spans="8:16" x14ac:dyDescent="0.25">
      <c r="H113" s="60"/>
      <c r="I113" s="60"/>
      <c r="J113" s="60"/>
      <c r="K113" s="60"/>
      <c r="L113" s="60"/>
      <c r="M113" s="60"/>
      <c r="N113" s="61"/>
      <c r="O113" s="61"/>
      <c r="P113" s="61"/>
    </row>
    <row r="114" spans="8:16" x14ac:dyDescent="0.25">
      <c r="H114" s="60"/>
      <c r="I114" s="60"/>
      <c r="J114" s="60"/>
      <c r="K114" s="60"/>
      <c r="L114" s="60"/>
      <c r="M114" s="60"/>
      <c r="N114" s="61"/>
      <c r="O114" s="61"/>
      <c r="P114" s="61"/>
    </row>
    <row r="115" spans="8:16" x14ac:dyDescent="0.25">
      <c r="H115" s="60"/>
      <c r="I115" s="60"/>
      <c r="J115" s="60"/>
      <c r="K115" s="60"/>
      <c r="L115" s="60"/>
      <c r="M115" s="60"/>
      <c r="N115" s="61"/>
      <c r="O115" s="61"/>
      <c r="P115" s="61"/>
    </row>
    <row r="116" spans="8:16" x14ac:dyDescent="0.25">
      <c r="H116" s="60"/>
      <c r="I116" s="60"/>
      <c r="J116" s="60"/>
      <c r="K116" s="60"/>
      <c r="L116" s="60"/>
      <c r="M116" s="60"/>
      <c r="N116" s="61"/>
      <c r="O116" s="61"/>
      <c r="P116" s="61"/>
    </row>
    <row r="117" spans="8:16" x14ac:dyDescent="0.25">
      <c r="H117" s="60"/>
      <c r="I117" s="60"/>
      <c r="J117" s="60"/>
      <c r="K117" s="60"/>
      <c r="L117" s="60"/>
      <c r="M117" s="60"/>
      <c r="N117" s="61"/>
      <c r="O117" s="61"/>
      <c r="P117" s="61"/>
    </row>
    <row r="118" spans="8:16" x14ac:dyDescent="0.25">
      <c r="H118" s="60"/>
      <c r="I118" s="60"/>
      <c r="J118" s="60"/>
      <c r="K118" s="60"/>
      <c r="L118" s="60"/>
      <c r="M118" s="60"/>
      <c r="N118" s="61"/>
      <c r="O118" s="61"/>
      <c r="P118" s="61"/>
    </row>
    <row r="119" spans="8:16" x14ac:dyDescent="0.25">
      <c r="H119" s="60"/>
      <c r="I119" s="60"/>
      <c r="J119" s="60"/>
      <c r="K119" s="60"/>
      <c r="L119" s="60"/>
      <c r="M119" s="60"/>
      <c r="N119" s="61"/>
      <c r="O119" s="61"/>
      <c r="P119" s="61"/>
    </row>
    <row r="120" spans="8:16" x14ac:dyDescent="0.25">
      <c r="H120" s="60"/>
      <c r="I120" s="60"/>
      <c r="J120" s="60"/>
      <c r="K120" s="60"/>
      <c r="L120" s="60"/>
      <c r="M120" s="60"/>
      <c r="N120" s="61"/>
      <c r="O120" s="61"/>
      <c r="P120" s="61"/>
    </row>
    <row r="121" spans="8:16" x14ac:dyDescent="0.25">
      <c r="H121" s="60"/>
      <c r="I121" s="60"/>
      <c r="J121" s="60"/>
      <c r="K121" s="60"/>
      <c r="L121" s="60"/>
      <c r="M121" s="60"/>
      <c r="N121" s="61"/>
      <c r="O121" s="61"/>
      <c r="P121" s="61"/>
    </row>
    <row r="122" spans="8:16" x14ac:dyDescent="0.25">
      <c r="H122" s="60"/>
      <c r="I122" s="60"/>
      <c r="J122" s="60"/>
      <c r="K122" s="60"/>
      <c r="L122" s="60"/>
      <c r="M122" s="60"/>
      <c r="N122" s="61"/>
      <c r="O122" s="61"/>
      <c r="P122" s="61"/>
    </row>
    <row r="123" spans="8:16" x14ac:dyDescent="0.25">
      <c r="H123" s="60"/>
      <c r="I123" s="60"/>
      <c r="J123" s="60"/>
      <c r="K123" s="60"/>
      <c r="L123" s="60"/>
      <c r="M123" s="60"/>
      <c r="N123" s="61"/>
      <c r="O123" s="61"/>
      <c r="P123" s="61"/>
    </row>
    <row r="124" spans="8:16" x14ac:dyDescent="0.25">
      <c r="H124" s="60"/>
      <c r="I124" s="60"/>
      <c r="J124" s="60"/>
      <c r="K124" s="60"/>
      <c r="L124" s="60"/>
      <c r="M124" s="60"/>
      <c r="N124" s="61"/>
      <c r="O124" s="61"/>
      <c r="P124" s="61"/>
    </row>
    <row r="125" spans="8:16" x14ac:dyDescent="0.25">
      <c r="H125" s="60"/>
      <c r="I125" s="60"/>
      <c r="J125" s="60"/>
      <c r="K125" s="60"/>
      <c r="L125" s="60"/>
      <c r="M125" s="60"/>
      <c r="N125" s="61"/>
      <c r="O125" s="61"/>
      <c r="P125" s="61"/>
    </row>
    <row r="126" spans="8:16" x14ac:dyDescent="0.25">
      <c r="H126" s="60"/>
      <c r="I126" s="60"/>
      <c r="J126" s="60"/>
      <c r="K126" s="60"/>
      <c r="L126" s="60"/>
      <c r="M126" s="60"/>
      <c r="N126" s="61"/>
      <c r="O126" s="61"/>
      <c r="P126" s="61"/>
    </row>
    <row r="127" spans="8:16" x14ac:dyDescent="0.25">
      <c r="H127" s="60"/>
      <c r="I127" s="60"/>
      <c r="J127" s="60"/>
      <c r="K127" s="60"/>
      <c r="L127" s="60"/>
      <c r="M127" s="60"/>
      <c r="N127" s="61"/>
      <c r="O127" s="61"/>
      <c r="P127" s="61"/>
    </row>
    <row r="128" spans="8:16" x14ac:dyDescent="0.25">
      <c r="H128" s="60"/>
      <c r="I128" s="60"/>
      <c r="J128" s="60"/>
      <c r="K128" s="60"/>
      <c r="L128" s="60"/>
      <c r="M128" s="60"/>
      <c r="N128" s="61"/>
      <c r="O128" s="61"/>
      <c r="P128" s="61"/>
    </row>
    <row r="129" spans="8:16" x14ac:dyDescent="0.25">
      <c r="H129" s="60"/>
      <c r="I129" s="60"/>
      <c r="J129" s="60"/>
      <c r="K129" s="60"/>
      <c r="L129" s="60"/>
      <c r="M129" s="60"/>
      <c r="N129" s="61"/>
      <c r="O129" s="61"/>
      <c r="P129" s="61"/>
    </row>
    <row r="130" spans="8:16" x14ac:dyDescent="0.25">
      <c r="H130" s="60"/>
      <c r="I130" s="60"/>
      <c r="J130" s="60"/>
      <c r="K130" s="60"/>
      <c r="L130" s="60"/>
      <c r="M130" s="60"/>
      <c r="N130" s="61"/>
      <c r="O130" s="61"/>
      <c r="P130" s="61"/>
    </row>
    <row r="131" spans="8:16" x14ac:dyDescent="0.25">
      <c r="H131" s="60"/>
      <c r="I131" s="60"/>
      <c r="J131" s="60"/>
      <c r="K131" s="60"/>
      <c r="L131" s="60"/>
      <c r="M131" s="60"/>
      <c r="N131" s="61"/>
      <c r="O131" s="61"/>
      <c r="P131" s="61"/>
    </row>
    <row r="132" spans="8:16" x14ac:dyDescent="0.25">
      <c r="H132" s="60"/>
      <c r="I132" s="60"/>
      <c r="J132" s="60"/>
      <c r="K132" s="60"/>
      <c r="L132" s="60"/>
      <c r="M132" s="60"/>
      <c r="N132" s="61"/>
      <c r="O132" s="61"/>
      <c r="P132" s="61"/>
    </row>
    <row r="133" spans="8:16" x14ac:dyDescent="0.25">
      <c r="H133" s="60"/>
      <c r="I133" s="60"/>
      <c r="J133" s="60"/>
      <c r="K133" s="60"/>
      <c r="L133" s="60"/>
      <c r="M133" s="60"/>
      <c r="N133" s="61"/>
      <c r="O133" s="61"/>
      <c r="P133" s="61"/>
    </row>
    <row r="134" spans="8:16" x14ac:dyDescent="0.25">
      <c r="H134" s="60"/>
      <c r="I134" s="60"/>
      <c r="J134" s="60"/>
      <c r="K134" s="60"/>
      <c r="L134" s="60"/>
      <c r="M134" s="60"/>
      <c r="N134" s="61"/>
      <c r="O134" s="61"/>
      <c r="P134" s="61"/>
    </row>
    <row r="135" spans="8:16" x14ac:dyDescent="0.25">
      <c r="H135" s="60"/>
      <c r="I135" s="60"/>
      <c r="J135" s="60"/>
      <c r="K135" s="60"/>
      <c r="L135" s="60"/>
      <c r="M135" s="60"/>
      <c r="N135" s="61"/>
      <c r="O135" s="61"/>
      <c r="P135" s="61"/>
    </row>
    <row r="136" spans="8:16" x14ac:dyDescent="0.25">
      <c r="H136" s="60"/>
      <c r="I136" s="60"/>
      <c r="J136" s="60"/>
      <c r="K136" s="60"/>
      <c r="L136" s="60"/>
      <c r="M136" s="60"/>
      <c r="N136" s="61"/>
      <c r="O136" s="61"/>
      <c r="P136" s="61"/>
    </row>
    <row r="137" spans="8:16" x14ac:dyDescent="0.25">
      <c r="H137" s="60"/>
      <c r="I137" s="60"/>
      <c r="J137" s="60"/>
      <c r="K137" s="60"/>
      <c r="L137" s="60"/>
      <c r="M137" s="60"/>
      <c r="N137" s="61"/>
      <c r="O137" s="61"/>
      <c r="P137" s="61"/>
    </row>
    <row r="138" spans="8:16" x14ac:dyDescent="0.25">
      <c r="H138" s="60"/>
      <c r="I138" s="60"/>
      <c r="J138" s="60"/>
      <c r="K138" s="60"/>
      <c r="L138" s="60"/>
      <c r="M138" s="60"/>
      <c r="N138" s="61"/>
      <c r="O138" s="61"/>
      <c r="P138" s="61"/>
    </row>
    <row r="139" spans="8:16" x14ac:dyDescent="0.25">
      <c r="H139" s="60"/>
      <c r="I139" s="60"/>
      <c r="J139" s="60"/>
      <c r="K139" s="60"/>
      <c r="L139" s="60"/>
      <c r="M139" s="60"/>
      <c r="N139" s="61"/>
      <c r="O139" s="61"/>
      <c r="P139" s="61"/>
    </row>
    <row r="140" spans="8:16" x14ac:dyDescent="0.25">
      <c r="H140" s="60"/>
      <c r="I140" s="60"/>
      <c r="J140" s="60"/>
      <c r="K140" s="60"/>
      <c r="L140" s="60"/>
      <c r="M140" s="60"/>
      <c r="N140" s="61"/>
      <c r="O140" s="61"/>
      <c r="P140" s="61"/>
    </row>
    <row r="141" spans="8:16" x14ac:dyDescent="0.25">
      <c r="H141" s="60"/>
      <c r="I141" s="60"/>
      <c r="J141" s="60"/>
      <c r="K141" s="60"/>
      <c r="L141" s="60"/>
      <c r="M141" s="60"/>
      <c r="N141" s="61"/>
      <c r="O141" s="61"/>
      <c r="P141" s="61"/>
    </row>
    <row r="142" spans="8:16" x14ac:dyDescent="0.25">
      <c r="H142" s="60"/>
      <c r="I142" s="60"/>
      <c r="J142" s="60"/>
      <c r="K142" s="60"/>
      <c r="L142" s="60"/>
      <c r="M142" s="60"/>
      <c r="N142" s="61"/>
      <c r="O142" s="61"/>
      <c r="P142" s="61"/>
    </row>
    <row r="143" spans="8:16" x14ac:dyDescent="0.25">
      <c r="H143" s="60"/>
      <c r="I143" s="60"/>
      <c r="J143" s="60"/>
      <c r="K143" s="60"/>
      <c r="L143" s="60"/>
      <c r="M143" s="60"/>
      <c r="N143" s="61"/>
      <c r="O143" s="61"/>
      <c r="P143" s="61"/>
    </row>
    <row r="144" spans="8:16" x14ac:dyDescent="0.25">
      <c r="H144" s="60"/>
      <c r="I144" s="60"/>
      <c r="J144" s="60"/>
      <c r="K144" s="60"/>
      <c r="L144" s="60"/>
      <c r="M144" s="60"/>
      <c r="N144" s="61"/>
      <c r="O144" s="61"/>
      <c r="P144" s="61"/>
    </row>
    <row r="145" spans="8:16" x14ac:dyDescent="0.25">
      <c r="H145" s="60"/>
      <c r="I145" s="60"/>
      <c r="J145" s="60"/>
      <c r="K145" s="60"/>
      <c r="L145" s="60"/>
      <c r="M145" s="60"/>
      <c r="N145" s="61"/>
      <c r="O145" s="61"/>
      <c r="P145" s="61"/>
    </row>
    <row r="146" spans="8:16" x14ac:dyDescent="0.25">
      <c r="H146" s="60"/>
      <c r="I146" s="60"/>
      <c r="J146" s="60"/>
      <c r="K146" s="60"/>
      <c r="L146" s="60"/>
      <c r="M146" s="60"/>
      <c r="N146" s="61"/>
      <c r="O146" s="61"/>
      <c r="P146" s="61"/>
    </row>
    <row r="147" spans="8:16" x14ac:dyDescent="0.25">
      <c r="H147" s="60"/>
      <c r="I147" s="60"/>
      <c r="J147" s="60"/>
      <c r="K147" s="60"/>
      <c r="L147" s="60"/>
      <c r="M147" s="60"/>
      <c r="N147" s="61"/>
      <c r="O147" s="61"/>
      <c r="P147" s="61"/>
    </row>
    <row r="148" spans="8:16" x14ac:dyDescent="0.25">
      <c r="H148" s="60"/>
      <c r="I148" s="60"/>
      <c r="J148" s="60"/>
      <c r="K148" s="60"/>
      <c r="L148" s="60"/>
      <c r="M148" s="60"/>
      <c r="N148" s="61"/>
      <c r="O148" s="61"/>
      <c r="P148" s="61"/>
    </row>
    <row r="149" spans="8:16" x14ac:dyDescent="0.25">
      <c r="H149" s="60"/>
      <c r="I149" s="60"/>
      <c r="J149" s="60"/>
      <c r="K149" s="60"/>
      <c r="L149" s="60"/>
      <c r="M149" s="60"/>
      <c r="N149" s="61"/>
      <c r="O149" s="61"/>
      <c r="P149" s="61"/>
    </row>
    <row r="150" spans="8:16" x14ac:dyDescent="0.25">
      <c r="H150" s="60"/>
      <c r="I150" s="60"/>
      <c r="J150" s="60"/>
      <c r="K150" s="60"/>
      <c r="L150" s="60"/>
      <c r="M150" s="60"/>
      <c r="N150" s="61"/>
      <c r="O150" s="61"/>
      <c r="P150" s="61"/>
    </row>
    <row r="151" spans="8:16" x14ac:dyDescent="0.25">
      <c r="H151" s="60"/>
      <c r="I151" s="60"/>
      <c r="J151" s="60"/>
      <c r="K151" s="60"/>
      <c r="L151" s="60"/>
      <c r="M151" s="60"/>
      <c r="N151" s="61"/>
      <c r="O151" s="61"/>
      <c r="P151" s="61"/>
    </row>
    <row r="152" spans="8:16" x14ac:dyDescent="0.25">
      <c r="H152" s="60"/>
      <c r="I152" s="60"/>
      <c r="J152" s="60"/>
      <c r="K152" s="60"/>
      <c r="L152" s="60"/>
      <c r="M152" s="60"/>
      <c r="N152" s="61"/>
      <c r="O152" s="61"/>
      <c r="P152" s="61"/>
    </row>
    <row r="153" spans="8:16" x14ac:dyDescent="0.25">
      <c r="H153" s="60"/>
      <c r="I153" s="60"/>
      <c r="J153" s="60"/>
      <c r="K153" s="60"/>
      <c r="L153" s="60"/>
      <c r="M153" s="60"/>
      <c r="N153" s="61"/>
      <c r="O153" s="61"/>
      <c r="P153" s="61"/>
    </row>
    <row r="154" spans="8:16" x14ac:dyDescent="0.25">
      <c r="H154" s="60"/>
      <c r="I154" s="60"/>
      <c r="J154" s="60"/>
      <c r="K154" s="60"/>
      <c r="L154" s="60"/>
      <c r="M154" s="60"/>
      <c r="N154" s="61"/>
      <c r="O154" s="61"/>
      <c r="P154" s="61"/>
    </row>
    <row r="155" spans="8:16" x14ac:dyDescent="0.25">
      <c r="H155" s="60"/>
      <c r="I155" s="60"/>
      <c r="J155" s="60"/>
      <c r="K155" s="60"/>
      <c r="L155" s="60"/>
      <c r="M155" s="60"/>
      <c r="N155" s="61"/>
      <c r="O155" s="61"/>
      <c r="P155" s="61"/>
    </row>
    <row r="156" spans="8:16" x14ac:dyDescent="0.25">
      <c r="H156" s="60"/>
      <c r="I156" s="60"/>
      <c r="J156" s="60"/>
      <c r="K156" s="60"/>
      <c r="L156" s="60"/>
      <c r="M156" s="60"/>
      <c r="N156" s="61"/>
      <c r="O156" s="61"/>
      <c r="P156" s="61"/>
    </row>
    <row r="157" spans="8:16" x14ac:dyDescent="0.25">
      <c r="H157" s="60"/>
      <c r="I157" s="60"/>
      <c r="J157" s="60"/>
      <c r="K157" s="60"/>
      <c r="L157" s="60"/>
      <c r="M157" s="60"/>
      <c r="N157" s="61"/>
      <c r="O157" s="61"/>
      <c r="P157" s="61"/>
    </row>
    <row r="158" spans="8:16" x14ac:dyDescent="0.25">
      <c r="H158" s="60"/>
      <c r="I158" s="60"/>
      <c r="J158" s="60"/>
      <c r="K158" s="60"/>
      <c r="L158" s="60"/>
      <c r="M158" s="60"/>
      <c r="N158" s="61"/>
      <c r="O158" s="61"/>
      <c r="P158" s="61"/>
    </row>
    <row r="159" spans="8:16" x14ac:dyDescent="0.25">
      <c r="H159" s="60"/>
      <c r="I159" s="60"/>
      <c r="J159" s="60"/>
      <c r="K159" s="60"/>
      <c r="L159" s="60"/>
      <c r="M159" s="60"/>
      <c r="N159" s="61"/>
      <c r="O159" s="61"/>
      <c r="P159" s="61"/>
    </row>
    <row r="160" spans="8:16" x14ac:dyDescent="0.25">
      <c r="H160" s="60"/>
      <c r="I160" s="60"/>
      <c r="J160" s="60"/>
      <c r="K160" s="60"/>
      <c r="L160" s="60"/>
      <c r="M160" s="60"/>
      <c r="N160" s="61"/>
      <c r="O160" s="61"/>
      <c r="P160" s="61"/>
    </row>
    <row r="161" spans="8:16" x14ac:dyDescent="0.25">
      <c r="H161" s="60"/>
      <c r="I161" s="60"/>
      <c r="J161" s="60"/>
      <c r="K161" s="60"/>
      <c r="L161" s="60"/>
      <c r="M161" s="60"/>
      <c r="N161" s="61"/>
      <c r="O161" s="61"/>
      <c r="P161" s="61"/>
    </row>
    <row r="162" spans="8:16" x14ac:dyDescent="0.25">
      <c r="H162" s="60"/>
      <c r="I162" s="60"/>
      <c r="J162" s="60"/>
      <c r="K162" s="60"/>
      <c r="L162" s="60"/>
      <c r="M162" s="60"/>
      <c r="N162" s="61"/>
      <c r="O162" s="61"/>
      <c r="P162" s="61"/>
    </row>
    <row r="163" spans="8:16" x14ac:dyDescent="0.25">
      <c r="H163" s="60"/>
      <c r="I163" s="60"/>
      <c r="J163" s="60"/>
      <c r="K163" s="60"/>
      <c r="L163" s="60"/>
      <c r="M163" s="60"/>
      <c r="N163" s="61"/>
      <c r="O163" s="61"/>
      <c r="P163" s="61"/>
    </row>
    <row r="164" spans="8:16" x14ac:dyDescent="0.25">
      <c r="H164" s="60"/>
      <c r="I164" s="60"/>
      <c r="J164" s="60"/>
      <c r="K164" s="60"/>
      <c r="L164" s="60"/>
      <c r="M164" s="60"/>
      <c r="N164" s="61"/>
      <c r="O164" s="61"/>
      <c r="P164" s="61"/>
    </row>
    <row r="165" spans="8:16" x14ac:dyDescent="0.25">
      <c r="H165" s="60"/>
      <c r="I165" s="60"/>
      <c r="J165" s="60"/>
      <c r="K165" s="60"/>
      <c r="L165" s="60"/>
      <c r="M165" s="60"/>
      <c r="N165" s="61"/>
      <c r="O165" s="61"/>
      <c r="P165" s="61"/>
    </row>
    <row r="166" spans="8:16" x14ac:dyDescent="0.25">
      <c r="H166" s="60"/>
      <c r="I166" s="60"/>
      <c r="J166" s="60"/>
      <c r="K166" s="60"/>
      <c r="L166" s="60"/>
      <c r="M166" s="60"/>
      <c r="N166" s="61"/>
      <c r="O166" s="61"/>
      <c r="P166" s="61"/>
    </row>
    <row r="167" spans="8:16" x14ac:dyDescent="0.25">
      <c r="H167" s="60"/>
      <c r="I167" s="60"/>
      <c r="J167" s="60"/>
      <c r="K167" s="60"/>
      <c r="L167" s="60"/>
      <c r="M167" s="60"/>
      <c r="N167" s="61"/>
      <c r="O167" s="61"/>
      <c r="P167" s="61"/>
    </row>
    <row r="168" spans="8:16" x14ac:dyDescent="0.25">
      <c r="H168" s="60"/>
      <c r="I168" s="60"/>
      <c r="J168" s="60"/>
      <c r="K168" s="60"/>
      <c r="L168" s="60"/>
      <c r="M168" s="60"/>
      <c r="N168" s="61"/>
      <c r="O168" s="61"/>
      <c r="P168" s="61"/>
    </row>
    <row r="169" spans="8:16" x14ac:dyDescent="0.25">
      <c r="H169" s="60"/>
      <c r="I169" s="60"/>
      <c r="J169" s="60"/>
      <c r="K169" s="60"/>
      <c r="L169" s="60"/>
      <c r="M169" s="60"/>
      <c r="N169" s="61"/>
      <c r="O169" s="61"/>
      <c r="P169" s="61"/>
    </row>
    <row r="170" spans="8:16" x14ac:dyDescent="0.25">
      <c r="H170" s="60"/>
      <c r="I170" s="60"/>
      <c r="J170" s="60"/>
      <c r="K170" s="60"/>
      <c r="L170" s="60"/>
      <c r="M170" s="60"/>
      <c r="N170" s="61"/>
      <c r="O170" s="61"/>
      <c r="P170" s="61"/>
    </row>
    <row r="171" spans="8:16" x14ac:dyDescent="0.25">
      <c r="H171" s="60"/>
      <c r="I171" s="60"/>
      <c r="J171" s="60"/>
      <c r="K171" s="60"/>
      <c r="L171" s="60"/>
      <c r="M171" s="60"/>
      <c r="N171" s="61"/>
      <c r="O171" s="61"/>
      <c r="P171" s="61"/>
    </row>
    <row r="172" spans="8:16" x14ac:dyDescent="0.25">
      <c r="H172" s="60"/>
      <c r="I172" s="60"/>
      <c r="J172" s="60"/>
      <c r="K172" s="60"/>
      <c r="L172" s="60"/>
      <c r="M172" s="60"/>
      <c r="N172" s="61"/>
      <c r="O172" s="61"/>
      <c r="P172" s="61"/>
    </row>
    <row r="173" spans="8:16" x14ac:dyDescent="0.25">
      <c r="H173" s="60"/>
      <c r="I173" s="60"/>
      <c r="J173" s="60"/>
      <c r="K173" s="60"/>
      <c r="L173" s="60"/>
      <c r="M173" s="60"/>
      <c r="N173" s="61"/>
      <c r="O173" s="61"/>
      <c r="P173" s="61"/>
    </row>
    <row r="174" spans="8:16" x14ac:dyDescent="0.25">
      <c r="H174" s="60"/>
      <c r="I174" s="60"/>
      <c r="J174" s="60"/>
      <c r="K174" s="60"/>
      <c r="L174" s="60"/>
      <c r="M174" s="60"/>
      <c r="N174" s="61"/>
      <c r="O174" s="61"/>
      <c r="P174" s="61"/>
    </row>
    <row r="175" spans="8:16" x14ac:dyDescent="0.25">
      <c r="H175" s="60"/>
      <c r="I175" s="60"/>
      <c r="J175" s="60"/>
      <c r="K175" s="60"/>
      <c r="L175" s="60"/>
      <c r="M175" s="60"/>
      <c r="N175" s="61"/>
      <c r="O175" s="61"/>
      <c r="P175" s="61"/>
    </row>
    <row r="176" spans="8:16" x14ac:dyDescent="0.25">
      <c r="H176" s="60"/>
      <c r="I176" s="60"/>
      <c r="J176" s="60"/>
      <c r="K176" s="60"/>
      <c r="L176" s="60"/>
      <c r="M176" s="60"/>
      <c r="N176" s="61"/>
      <c r="O176" s="61"/>
      <c r="P176" s="61"/>
    </row>
    <row r="177" spans="8:16" x14ac:dyDescent="0.25">
      <c r="H177" s="60"/>
      <c r="I177" s="60"/>
      <c r="J177" s="60"/>
      <c r="K177" s="60"/>
      <c r="L177" s="60"/>
      <c r="M177" s="60"/>
      <c r="N177" s="61"/>
      <c r="O177" s="61"/>
      <c r="P177" s="61"/>
    </row>
    <row r="178" spans="8:16" x14ac:dyDescent="0.25">
      <c r="H178" s="60"/>
      <c r="I178" s="60"/>
      <c r="J178" s="60"/>
      <c r="K178" s="60"/>
      <c r="L178" s="60"/>
      <c r="M178" s="60"/>
      <c r="N178" s="61"/>
      <c r="O178" s="61"/>
      <c r="P178" s="61"/>
    </row>
    <row r="179" spans="8:16" x14ac:dyDescent="0.25">
      <c r="H179" s="60"/>
      <c r="I179" s="60"/>
      <c r="J179" s="60"/>
      <c r="K179" s="60"/>
      <c r="L179" s="60"/>
      <c r="M179" s="60"/>
      <c r="N179" s="61"/>
      <c r="O179" s="61"/>
      <c r="P179" s="61"/>
    </row>
    <row r="180" spans="8:16" x14ac:dyDescent="0.25">
      <c r="H180" s="60"/>
      <c r="I180" s="60"/>
      <c r="J180" s="60"/>
      <c r="K180" s="60"/>
      <c r="L180" s="60"/>
      <c r="M180" s="60"/>
      <c r="N180" s="61"/>
      <c r="O180" s="61"/>
      <c r="P180" s="61"/>
    </row>
    <row r="181" spans="8:16" x14ac:dyDescent="0.25">
      <c r="H181" s="60"/>
      <c r="I181" s="60"/>
      <c r="J181" s="60"/>
      <c r="K181" s="60"/>
      <c r="L181" s="60"/>
      <c r="M181" s="60"/>
      <c r="N181" s="61"/>
      <c r="O181" s="61"/>
      <c r="P181" s="61"/>
    </row>
    <row r="182" spans="8:16" x14ac:dyDescent="0.25">
      <c r="H182" s="60"/>
      <c r="I182" s="60"/>
      <c r="J182" s="60"/>
      <c r="K182" s="60"/>
      <c r="L182" s="60"/>
      <c r="M182" s="60"/>
      <c r="N182" s="61"/>
      <c r="O182" s="61"/>
      <c r="P182" s="61"/>
    </row>
    <row r="183" spans="8:16" x14ac:dyDescent="0.25">
      <c r="H183" s="60"/>
      <c r="I183" s="60"/>
      <c r="J183" s="60"/>
      <c r="K183" s="60"/>
      <c r="L183" s="60"/>
      <c r="M183" s="60"/>
      <c r="N183" s="61"/>
      <c r="O183" s="61"/>
      <c r="P183" s="61"/>
    </row>
    <row r="184" spans="8:16" x14ac:dyDescent="0.25">
      <c r="H184" s="60"/>
      <c r="I184" s="60"/>
      <c r="J184" s="60"/>
      <c r="K184" s="60"/>
      <c r="L184" s="60"/>
      <c r="M184" s="60"/>
      <c r="N184" s="61"/>
      <c r="O184" s="61"/>
      <c r="P184" s="61"/>
    </row>
    <row r="185" spans="8:16" x14ac:dyDescent="0.25">
      <c r="H185" s="60"/>
      <c r="I185" s="60"/>
      <c r="J185" s="60"/>
      <c r="K185" s="60"/>
      <c r="L185" s="60"/>
      <c r="M185" s="60"/>
      <c r="N185" s="61"/>
      <c r="O185" s="61"/>
      <c r="P185" s="61"/>
    </row>
    <row r="186" spans="8:16" x14ac:dyDescent="0.25">
      <c r="H186" s="60"/>
      <c r="I186" s="60"/>
      <c r="J186" s="60"/>
      <c r="K186" s="60"/>
      <c r="L186" s="60"/>
      <c r="M186" s="60"/>
      <c r="N186" s="61"/>
      <c r="O186" s="61"/>
      <c r="P186" s="61"/>
    </row>
    <row r="187" spans="8:16" x14ac:dyDescent="0.25">
      <c r="H187" s="60"/>
      <c r="I187" s="60"/>
      <c r="J187" s="60"/>
      <c r="K187" s="60"/>
      <c r="L187" s="60"/>
      <c r="M187" s="60"/>
      <c r="N187" s="61"/>
      <c r="O187" s="61"/>
      <c r="P187" s="61"/>
    </row>
    <row r="188" spans="8:16" x14ac:dyDescent="0.25">
      <c r="H188" s="60"/>
      <c r="I188" s="60"/>
      <c r="J188" s="60"/>
      <c r="K188" s="60"/>
      <c r="L188" s="60"/>
      <c r="M188" s="60"/>
      <c r="N188" s="61"/>
      <c r="O188" s="61"/>
      <c r="P188" s="61"/>
    </row>
    <row r="189" spans="8:16" x14ac:dyDescent="0.25">
      <c r="H189" s="60"/>
      <c r="I189" s="60"/>
      <c r="J189" s="60"/>
      <c r="K189" s="60"/>
      <c r="L189" s="60"/>
      <c r="M189" s="60"/>
      <c r="N189" s="61"/>
      <c r="O189" s="61"/>
      <c r="P189" s="61"/>
    </row>
    <row r="190" spans="8:16" x14ac:dyDescent="0.25">
      <c r="H190" s="60"/>
      <c r="I190" s="60"/>
      <c r="J190" s="60"/>
      <c r="K190" s="60"/>
      <c r="L190" s="60"/>
      <c r="M190" s="60"/>
      <c r="N190" s="61"/>
      <c r="O190" s="61"/>
      <c r="P190" s="61"/>
    </row>
    <row r="191" spans="8:16" x14ac:dyDescent="0.25">
      <c r="H191" s="60"/>
      <c r="I191" s="60"/>
      <c r="J191" s="60"/>
      <c r="K191" s="60"/>
      <c r="L191" s="60"/>
      <c r="M191" s="60"/>
      <c r="N191" s="61"/>
      <c r="O191" s="61"/>
      <c r="P191" s="61"/>
    </row>
    <row r="192" spans="8:16" x14ac:dyDescent="0.25">
      <c r="H192" s="60"/>
      <c r="I192" s="60"/>
      <c r="J192" s="60"/>
      <c r="K192" s="60"/>
      <c r="L192" s="60"/>
      <c r="M192" s="60"/>
      <c r="N192" s="61"/>
      <c r="O192" s="61"/>
      <c r="P192" s="61"/>
    </row>
    <row r="193" spans="8:16" x14ac:dyDescent="0.25">
      <c r="H193" s="60"/>
      <c r="I193" s="60"/>
      <c r="J193" s="60"/>
      <c r="K193" s="60"/>
      <c r="L193" s="60"/>
      <c r="M193" s="60"/>
      <c r="N193" s="61"/>
      <c r="O193" s="61"/>
      <c r="P193" s="61"/>
    </row>
    <row r="194" spans="8:16" x14ac:dyDescent="0.25">
      <c r="H194" s="60"/>
      <c r="I194" s="60"/>
      <c r="J194" s="60"/>
      <c r="K194" s="60"/>
      <c r="L194" s="60"/>
      <c r="M194" s="60"/>
      <c r="N194" s="61"/>
      <c r="O194" s="61"/>
      <c r="P194" s="61"/>
    </row>
    <row r="195" spans="8:16" x14ac:dyDescent="0.25">
      <c r="H195" s="60"/>
      <c r="I195" s="60"/>
      <c r="J195" s="60"/>
      <c r="K195" s="60"/>
      <c r="L195" s="60"/>
      <c r="M195" s="60"/>
      <c r="N195" s="61"/>
      <c r="O195" s="61"/>
      <c r="P195" s="61"/>
    </row>
    <row r="196" spans="8:16" x14ac:dyDescent="0.25">
      <c r="H196" s="60"/>
      <c r="I196" s="60"/>
      <c r="J196" s="60"/>
      <c r="K196" s="60"/>
      <c r="L196" s="60"/>
      <c r="M196" s="60"/>
      <c r="N196" s="61"/>
      <c r="O196" s="61"/>
      <c r="P196" s="61"/>
    </row>
    <row r="197" spans="8:16" x14ac:dyDescent="0.25">
      <c r="H197" s="60"/>
      <c r="I197" s="60"/>
      <c r="J197" s="60"/>
      <c r="K197" s="60"/>
      <c r="L197" s="60"/>
      <c r="M197" s="60"/>
      <c r="N197" s="61"/>
      <c r="O197" s="61"/>
      <c r="P197" s="61"/>
    </row>
    <row r="198" spans="8:16" x14ac:dyDescent="0.25">
      <c r="H198" s="60"/>
      <c r="I198" s="60"/>
      <c r="J198" s="60"/>
      <c r="K198" s="60"/>
      <c r="L198" s="60"/>
      <c r="M198" s="60"/>
      <c r="N198" s="61"/>
      <c r="O198" s="61"/>
      <c r="P198" s="61"/>
    </row>
    <row r="199" spans="8:16" x14ac:dyDescent="0.25">
      <c r="H199" s="60"/>
      <c r="I199" s="60"/>
      <c r="J199" s="60"/>
      <c r="K199" s="60"/>
      <c r="L199" s="60"/>
      <c r="M199" s="60"/>
      <c r="N199" s="61"/>
      <c r="O199" s="61"/>
      <c r="P199" s="61"/>
    </row>
    <row r="200" spans="8:16" x14ac:dyDescent="0.25">
      <c r="H200" s="60"/>
      <c r="I200" s="60"/>
      <c r="J200" s="60"/>
      <c r="K200" s="60"/>
      <c r="L200" s="60"/>
      <c r="M200" s="60"/>
      <c r="N200" s="61"/>
      <c r="O200" s="61"/>
      <c r="P200" s="61"/>
    </row>
    <row r="201" spans="8:16" x14ac:dyDescent="0.25">
      <c r="H201" s="60"/>
      <c r="I201" s="60"/>
      <c r="J201" s="60"/>
      <c r="K201" s="60"/>
      <c r="L201" s="60"/>
      <c r="M201" s="60"/>
      <c r="N201" s="61"/>
      <c r="O201" s="61"/>
      <c r="P201" s="61"/>
    </row>
    <row r="202" spans="8:16" x14ac:dyDescent="0.25">
      <c r="H202" s="60"/>
      <c r="I202" s="60"/>
      <c r="J202" s="60"/>
      <c r="K202" s="60"/>
      <c r="L202" s="60"/>
      <c r="M202" s="60"/>
      <c r="N202" s="61"/>
      <c r="O202" s="61"/>
      <c r="P202" s="61"/>
    </row>
    <row r="203" spans="8:16" x14ac:dyDescent="0.25">
      <c r="H203" s="60"/>
      <c r="I203" s="60"/>
      <c r="J203" s="60"/>
      <c r="K203" s="60"/>
      <c r="L203" s="60"/>
      <c r="M203" s="60"/>
      <c r="N203" s="61"/>
      <c r="O203" s="61"/>
      <c r="P203" s="61"/>
    </row>
    <row r="204" spans="8:16" x14ac:dyDescent="0.25">
      <c r="H204" s="60"/>
      <c r="I204" s="60"/>
      <c r="J204" s="60"/>
      <c r="K204" s="60"/>
      <c r="L204" s="60"/>
      <c r="M204" s="60"/>
      <c r="N204" s="61"/>
      <c r="O204" s="61"/>
      <c r="P204" s="61"/>
    </row>
    <row r="205" spans="8:16" x14ac:dyDescent="0.25">
      <c r="H205" s="60"/>
      <c r="I205" s="60"/>
      <c r="J205" s="60"/>
      <c r="K205" s="60"/>
      <c r="L205" s="60"/>
      <c r="M205" s="60"/>
      <c r="N205" s="61"/>
      <c r="O205" s="61"/>
      <c r="P205" s="61"/>
    </row>
    <row r="206" spans="8:16" x14ac:dyDescent="0.25">
      <c r="H206" s="60"/>
      <c r="I206" s="60"/>
      <c r="J206" s="60"/>
      <c r="K206" s="60"/>
      <c r="L206" s="60"/>
      <c r="M206" s="60"/>
      <c r="N206" s="61"/>
      <c r="O206" s="61"/>
      <c r="P206" s="61"/>
    </row>
    <row r="207" spans="8:16" x14ac:dyDescent="0.25">
      <c r="H207" s="60"/>
      <c r="I207" s="60"/>
      <c r="J207" s="60"/>
      <c r="K207" s="60"/>
      <c r="L207" s="60"/>
      <c r="M207" s="60"/>
      <c r="N207" s="61"/>
      <c r="O207" s="61"/>
      <c r="P207" s="61"/>
    </row>
    <row r="208" spans="8:16" x14ac:dyDescent="0.25">
      <c r="H208" s="60"/>
      <c r="I208" s="60"/>
      <c r="J208" s="60"/>
      <c r="K208" s="60"/>
      <c r="L208" s="60"/>
      <c r="M208" s="60"/>
      <c r="N208" s="61"/>
      <c r="O208" s="61"/>
      <c r="P208" s="61"/>
    </row>
    <row r="209" spans="8:16" x14ac:dyDescent="0.25">
      <c r="H209" s="60"/>
      <c r="I209" s="60"/>
      <c r="J209" s="60"/>
      <c r="K209" s="60"/>
      <c r="L209" s="60"/>
      <c r="M209" s="60"/>
      <c r="N209" s="61"/>
      <c r="O209" s="61"/>
      <c r="P209" s="61"/>
    </row>
    <row r="210" spans="8:16" x14ac:dyDescent="0.25">
      <c r="H210" s="60"/>
      <c r="I210" s="60"/>
      <c r="J210" s="60"/>
      <c r="K210" s="60"/>
      <c r="L210" s="60"/>
      <c r="M210" s="60"/>
      <c r="N210" s="61"/>
      <c r="O210" s="61"/>
      <c r="P210" s="61"/>
    </row>
    <row r="211" spans="8:16" x14ac:dyDescent="0.25">
      <c r="H211" s="60"/>
      <c r="I211" s="60"/>
      <c r="J211" s="60"/>
      <c r="K211" s="60"/>
      <c r="L211" s="60"/>
      <c r="M211" s="60"/>
      <c r="N211" s="61"/>
      <c r="O211" s="61"/>
      <c r="P211" s="61"/>
    </row>
    <row r="212" spans="8:16" x14ac:dyDescent="0.25">
      <c r="H212" s="60"/>
      <c r="I212" s="60"/>
      <c r="J212" s="60"/>
      <c r="K212" s="60"/>
      <c r="L212" s="60"/>
      <c r="M212" s="60"/>
      <c r="N212" s="61"/>
      <c r="O212" s="61"/>
      <c r="P212" s="61"/>
    </row>
    <row r="213" spans="8:16" x14ac:dyDescent="0.25">
      <c r="H213" s="60"/>
      <c r="I213" s="60"/>
      <c r="J213" s="60"/>
      <c r="K213" s="60"/>
      <c r="L213" s="60"/>
      <c r="M213" s="60"/>
      <c r="N213" s="61"/>
      <c r="O213" s="61"/>
      <c r="P213" s="61"/>
    </row>
    <row r="214" spans="8:16" x14ac:dyDescent="0.25">
      <c r="H214" s="60"/>
      <c r="I214" s="60"/>
      <c r="J214" s="60"/>
      <c r="K214" s="60"/>
      <c r="L214" s="60"/>
      <c r="M214" s="60"/>
      <c r="N214" s="61"/>
      <c r="O214" s="61"/>
      <c r="P214" s="61"/>
    </row>
    <row r="215" spans="8:16" x14ac:dyDescent="0.25">
      <c r="H215" s="60"/>
      <c r="I215" s="60"/>
      <c r="J215" s="60"/>
      <c r="K215" s="60"/>
      <c r="L215" s="60"/>
      <c r="M215" s="60"/>
      <c r="N215" s="61"/>
      <c r="O215" s="61"/>
      <c r="P215" s="61"/>
    </row>
    <row r="216" spans="8:16" x14ac:dyDescent="0.25">
      <c r="H216" s="60"/>
      <c r="I216" s="60"/>
      <c r="J216" s="60"/>
      <c r="K216" s="60"/>
      <c r="L216" s="60"/>
      <c r="M216" s="60"/>
      <c r="N216" s="61"/>
      <c r="O216" s="61"/>
      <c r="P216" s="61"/>
    </row>
    <row r="217" spans="8:16" x14ac:dyDescent="0.25">
      <c r="H217" s="60"/>
      <c r="I217" s="60"/>
      <c r="J217" s="60"/>
      <c r="K217" s="60"/>
      <c r="L217" s="60"/>
      <c r="M217" s="60"/>
      <c r="N217" s="61"/>
      <c r="O217" s="61"/>
      <c r="P217" s="61"/>
    </row>
    <row r="218" spans="8:16" x14ac:dyDescent="0.25">
      <c r="H218" s="60"/>
      <c r="I218" s="60"/>
      <c r="J218" s="60"/>
      <c r="K218" s="60"/>
      <c r="L218" s="60"/>
      <c r="M218" s="60"/>
      <c r="N218" s="61"/>
      <c r="O218" s="61"/>
      <c r="P218" s="61"/>
    </row>
    <row r="219" spans="8:16" x14ac:dyDescent="0.25">
      <c r="H219" s="60"/>
      <c r="I219" s="60"/>
      <c r="J219" s="60"/>
      <c r="K219" s="60"/>
      <c r="L219" s="60"/>
      <c r="M219" s="60"/>
      <c r="N219" s="61"/>
      <c r="O219" s="61"/>
      <c r="P219" s="61"/>
    </row>
    <row r="220" spans="8:16" x14ac:dyDescent="0.25">
      <c r="H220" s="60"/>
      <c r="I220" s="60"/>
      <c r="J220" s="60"/>
      <c r="K220" s="60"/>
      <c r="L220" s="60"/>
      <c r="M220" s="60"/>
      <c r="N220" s="61"/>
      <c r="O220" s="61"/>
      <c r="P220" s="61"/>
    </row>
    <row r="221" spans="8:16" x14ac:dyDescent="0.25">
      <c r="H221" s="60"/>
      <c r="I221" s="60"/>
      <c r="J221" s="60"/>
      <c r="K221" s="60"/>
      <c r="L221" s="60"/>
      <c r="M221" s="60"/>
      <c r="N221" s="61"/>
      <c r="O221" s="61"/>
      <c r="P221" s="61"/>
    </row>
    <row r="222" spans="8:16" x14ac:dyDescent="0.25">
      <c r="H222" s="60"/>
      <c r="I222" s="60"/>
      <c r="J222" s="60"/>
      <c r="K222" s="60"/>
      <c r="L222" s="60"/>
      <c r="M222" s="60"/>
      <c r="N222" s="61"/>
      <c r="O222" s="61"/>
      <c r="P222" s="61"/>
    </row>
    <row r="223" spans="8:16" x14ac:dyDescent="0.25">
      <c r="H223" s="60"/>
      <c r="I223" s="60"/>
      <c r="J223" s="60"/>
      <c r="K223" s="60"/>
      <c r="L223" s="60"/>
      <c r="M223" s="60"/>
      <c r="N223" s="61"/>
      <c r="O223" s="61"/>
      <c r="P223" s="61"/>
    </row>
    <row r="224" spans="8:16" x14ac:dyDescent="0.25">
      <c r="H224" s="60"/>
      <c r="I224" s="60"/>
      <c r="J224" s="60"/>
      <c r="K224" s="60"/>
      <c r="L224" s="60"/>
      <c r="M224" s="60"/>
      <c r="N224" s="61"/>
      <c r="O224" s="61"/>
      <c r="P224" s="61"/>
    </row>
    <row r="225" spans="8:16" x14ac:dyDescent="0.25">
      <c r="H225" s="60"/>
      <c r="I225" s="60"/>
      <c r="J225" s="60"/>
      <c r="K225" s="60"/>
      <c r="L225" s="60"/>
      <c r="M225" s="60"/>
      <c r="N225" s="61"/>
      <c r="O225" s="61"/>
      <c r="P225" s="61"/>
    </row>
    <row r="226" spans="8:16" x14ac:dyDescent="0.25">
      <c r="H226" s="60"/>
      <c r="I226" s="60"/>
      <c r="J226" s="60"/>
      <c r="K226" s="60"/>
      <c r="L226" s="60"/>
      <c r="M226" s="60"/>
      <c r="N226" s="61"/>
      <c r="O226" s="61"/>
      <c r="P226" s="61"/>
    </row>
    <row r="227" spans="8:16" x14ac:dyDescent="0.25">
      <c r="H227" s="60"/>
      <c r="I227" s="60"/>
      <c r="J227" s="60"/>
      <c r="K227" s="60"/>
      <c r="L227" s="60"/>
      <c r="M227" s="60"/>
      <c r="N227" s="61"/>
      <c r="O227" s="61"/>
      <c r="P227" s="61"/>
    </row>
    <row r="228" spans="8:16" x14ac:dyDescent="0.25">
      <c r="H228" s="60"/>
      <c r="I228" s="60"/>
      <c r="J228" s="60"/>
      <c r="K228" s="60"/>
      <c r="L228" s="60"/>
      <c r="M228" s="60"/>
      <c r="N228" s="61"/>
      <c r="O228" s="61"/>
      <c r="P228" s="61"/>
    </row>
    <row r="229" spans="8:16" x14ac:dyDescent="0.25">
      <c r="H229" s="60"/>
      <c r="I229" s="60"/>
      <c r="J229" s="60"/>
      <c r="K229" s="60"/>
      <c r="L229" s="60"/>
      <c r="M229" s="60"/>
      <c r="N229" s="61"/>
      <c r="O229" s="61"/>
      <c r="P229" s="61"/>
    </row>
    <row r="230" spans="8:16" x14ac:dyDescent="0.25">
      <c r="H230" s="60"/>
      <c r="I230" s="60"/>
      <c r="J230" s="60"/>
      <c r="K230" s="60"/>
      <c r="L230" s="60"/>
      <c r="M230" s="60"/>
      <c r="N230" s="61"/>
      <c r="O230" s="61"/>
      <c r="P230" s="61"/>
    </row>
    <row r="231" spans="8:16" x14ac:dyDescent="0.25">
      <c r="H231" s="60"/>
      <c r="I231" s="60"/>
      <c r="J231" s="60"/>
      <c r="K231" s="60"/>
      <c r="L231" s="60"/>
      <c r="M231" s="60"/>
      <c r="N231" s="61"/>
      <c r="O231" s="61"/>
      <c r="P231" s="61"/>
    </row>
    <row r="232" spans="8:16" x14ac:dyDescent="0.25">
      <c r="H232" s="60"/>
      <c r="I232" s="60"/>
      <c r="J232" s="60"/>
      <c r="K232" s="60"/>
      <c r="L232" s="60"/>
      <c r="M232" s="60"/>
      <c r="N232" s="61"/>
      <c r="O232" s="61"/>
      <c r="P232" s="61"/>
    </row>
    <row r="233" spans="8:16" x14ac:dyDescent="0.25">
      <c r="H233" s="60"/>
      <c r="I233" s="60"/>
      <c r="J233" s="60"/>
      <c r="K233" s="60"/>
      <c r="L233" s="60"/>
      <c r="M233" s="60"/>
      <c r="N233" s="61"/>
      <c r="O233" s="61"/>
      <c r="P233" s="61"/>
    </row>
    <row r="234" spans="8:16" x14ac:dyDescent="0.25">
      <c r="H234" s="60"/>
      <c r="I234" s="60"/>
      <c r="J234" s="60"/>
      <c r="K234" s="60"/>
      <c r="L234" s="60"/>
      <c r="M234" s="60"/>
      <c r="N234" s="61"/>
      <c r="O234" s="61"/>
      <c r="P234" s="61"/>
    </row>
    <row r="235" spans="8:16" x14ac:dyDescent="0.25">
      <c r="H235" s="60"/>
      <c r="I235" s="60"/>
      <c r="J235" s="60"/>
      <c r="K235" s="60"/>
      <c r="L235" s="60"/>
      <c r="M235" s="60"/>
      <c r="N235" s="61"/>
      <c r="O235" s="61"/>
      <c r="P235" s="61"/>
    </row>
    <row r="236" spans="8:16" x14ac:dyDescent="0.25">
      <c r="H236" s="60"/>
      <c r="I236" s="60"/>
      <c r="J236" s="60"/>
      <c r="K236" s="60"/>
      <c r="L236" s="60"/>
      <c r="M236" s="60"/>
      <c r="N236" s="61"/>
      <c r="O236" s="61"/>
      <c r="P236" s="61"/>
    </row>
    <row r="237" spans="8:16" x14ac:dyDescent="0.25">
      <c r="H237" s="60"/>
      <c r="I237" s="60"/>
      <c r="J237" s="60"/>
      <c r="K237" s="60"/>
      <c r="L237" s="60"/>
      <c r="M237" s="60"/>
      <c r="N237" s="61"/>
      <c r="O237" s="61"/>
      <c r="P237" s="61"/>
    </row>
    <row r="238" spans="8:16" x14ac:dyDescent="0.25">
      <c r="H238" s="60"/>
      <c r="I238" s="60"/>
      <c r="J238" s="60"/>
      <c r="K238" s="60"/>
      <c r="L238" s="60"/>
      <c r="M238" s="60"/>
      <c r="N238" s="61"/>
      <c r="O238" s="61"/>
      <c r="P238" s="61"/>
    </row>
    <row r="239" spans="8:16" x14ac:dyDescent="0.25">
      <c r="H239" s="60"/>
      <c r="I239" s="60"/>
      <c r="J239" s="60"/>
      <c r="K239" s="60"/>
      <c r="L239" s="60"/>
      <c r="M239" s="60"/>
      <c r="N239" s="61"/>
      <c r="O239" s="61"/>
      <c r="P239" s="61"/>
    </row>
    <row r="240" spans="8:16" x14ac:dyDescent="0.25">
      <c r="H240" s="60"/>
      <c r="I240" s="60"/>
      <c r="J240" s="60"/>
      <c r="K240" s="60"/>
      <c r="L240" s="60"/>
      <c r="M240" s="60"/>
      <c r="N240" s="61"/>
      <c r="O240" s="61"/>
      <c r="P240" s="61"/>
    </row>
    <row r="241" spans="8:16" x14ac:dyDescent="0.25">
      <c r="H241" s="60"/>
      <c r="I241" s="60"/>
      <c r="J241" s="60"/>
      <c r="K241" s="60"/>
      <c r="L241" s="60"/>
      <c r="M241" s="60"/>
      <c r="N241" s="61"/>
      <c r="O241" s="61"/>
      <c r="P241" s="61"/>
    </row>
    <row r="242" spans="8:16" x14ac:dyDescent="0.25">
      <c r="H242" s="60"/>
      <c r="I242" s="60"/>
      <c r="J242" s="60"/>
      <c r="K242" s="60"/>
      <c r="L242" s="60"/>
      <c r="M242" s="60"/>
      <c r="N242" s="61"/>
      <c r="O242" s="61"/>
      <c r="P242" s="61"/>
    </row>
    <row r="243" spans="8:16" x14ac:dyDescent="0.25">
      <c r="H243" s="60"/>
      <c r="I243" s="60"/>
      <c r="J243" s="60"/>
      <c r="K243" s="60"/>
      <c r="L243" s="60"/>
      <c r="M243" s="60"/>
      <c r="N243" s="61"/>
      <c r="O243" s="61"/>
      <c r="P243" s="61"/>
    </row>
    <row r="244" spans="8:16" x14ac:dyDescent="0.25">
      <c r="H244" s="60"/>
      <c r="I244" s="60"/>
      <c r="J244" s="60"/>
      <c r="K244" s="60"/>
      <c r="L244" s="60"/>
      <c r="M244" s="60"/>
      <c r="N244" s="61"/>
      <c r="O244" s="61"/>
      <c r="P244" s="61"/>
    </row>
    <row r="245" spans="8:16" x14ac:dyDescent="0.25">
      <c r="H245" s="60"/>
      <c r="I245" s="60"/>
      <c r="J245" s="60"/>
      <c r="K245" s="60"/>
      <c r="L245" s="60"/>
      <c r="M245" s="60"/>
      <c r="N245" s="61"/>
      <c r="O245" s="61"/>
      <c r="P245" s="61"/>
    </row>
    <row r="246" spans="8:16" x14ac:dyDescent="0.25">
      <c r="H246" s="60"/>
      <c r="I246" s="60"/>
      <c r="J246" s="60"/>
      <c r="K246" s="60"/>
      <c r="L246" s="60"/>
      <c r="M246" s="60"/>
      <c r="N246" s="61"/>
      <c r="O246" s="61"/>
      <c r="P246" s="61"/>
    </row>
    <row r="247" spans="8:16" x14ac:dyDescent="0.25">
      <c r="H247" s="60"/>
      <c r="I247" s="60"/>
      <c r="J247" s="60"/>
      <c r="K247" s="60"/>
      <c r="L247" s="60"/>
      <c r="M247" s="60"/>
      <c r="N247" s="61"/>
      <c r="O247" s="61"/>
      <c r="P247" s="61"/>
    </row>
    <row r="248" spans="8:16" x14ac:dyDescent="0.25">
      <c r="H248" s="60"/>
      <c r="I248" s="60"/>
      <c r="J248" s="60"/>
      <c r="K248" s="60"/>
      <c r="L248" s="60"/>
      <c r="M248" s="60"/>
      <c r="N248" s="61"/>
      <c r="O248" s="61"/>
      <c r="P248" s="61"/>
    </row>
    <row r="249" spans="8:16" x14ac:dyDescent="0.25">
      <c r="H249" s="60"/>
      <c r="I249" s="60"/>
      <c r="J249" s="60"/>
      <c r="K249" s="60"/>
      <c r="L249" s="60"/>
      <c r="M249" s="60"/>
      <c r="N249" s="61"/>
      <c r="O249" s="61"/>
      <c r="P249" s="61"/>
    </row>
    <row r="250" spans="8:16" x14ac:dyDescent="0.25">
      <c r="H250" s="60"/>
      <c r="I250" s="60"/>
      <c r="J250" s="60"/>
      <c r="K250" s="60"/>
      <c r="L250" s="60"/>
      <c r="M250" s="60"/>
      <c r="N250" s="61"/>
      <c r="O250" s="61"/>
      <c r="P250" s="61"/>
    </row>
    <row r="251" spans="8:16" x14ac:dyDescent="0.25">
      <c r="H251" s="60"/>
      <c r="I251" s="60"/>
      <c r="J251" s="60"/>
      <c r="K251" s="60"/>
      <c r="L251" s="60"/>
      <c r="M251" s="60"/>
      <c r="N251" s="61"/>
      <c r="O251" s="61"/>
      <c r="P251" s="61"/>
    </row>
    <row r="252" spans="8:16" x14ac:dyDescent="0.25">
      <c r="H252" s="60"/>
      <c r="I252" s="60"/>
      <c r="J252" s="60"/>
      <c r="K252" s="60"/>
      <c r="L252" s="60"/>
      <c r="M252" s="60"/>
      <c r="N252" s="61"/>
      <c r="O252" s="61"/>
      <c r="P252" s="61"/>
    </row>
    <row r="253" spans="8:16" x14ac:dyDescent="0.25">
      <c r="H253" s="60"/>
      <c r="I253" s="60"/>
      <c r="J253" s="60"/>
      <c r="K253" s="60"/>
      <c r="L253" s="60"/>
      <c r="M253" s="60"/>
      <c r="N253" s="61"/>
      <c r="O253" s="61"/>
      <c r="P253" s="61"/>
    </row>
    <row r="254" spans="8:16" x14ac:dyDescent="0.25">
      <c r="H254" s="60"/>
      <c r="I254" s="60"/>
      <c r="J254" s="60"/>
      <c r="K254" s="60"/>
      <c r="L254" s="60"/>
      <c r="M254" s="60"/>
      <c r="N254" s="61"/>
      <c r="O254" s="61"/>
      <c r="P254" s="61"/>
    </row>
    <row r="255" spans="8:16" x14ac:dyDescent="0.25">
      <c r="H255" s="60"/>
      <c r="I255" s="60"/>
      <c r="J255" s="60"/>
      <c r="K255" s="60"/>
      <c r="L255" s="60"/>
      <c r="M255" s="60"/>
      <c r="N255" s="61"/>
      <c r="O255" s="61"/>
      <c r="P255" s="61"/>
    </row>
    <row r="256" spans="8:16" x14ac:dyDescent="0.25">
      <c r="H256" s="60"/>
      <c r="I256" s="60"/>
      <c r="J256" s="60"/>
      <c r="K256" s="60"/>
      <c r="L256" s="60"/>
      <c r="M256" s="60"/>
      <c r="N256" s="61"/>
      <c r="O256" s="61"/>
      <c r="P256" s="61"/>
    </row>
    <row r="257" spans="8:16" x14ac:dyDescent="0.25">
      <c r="H257" s="60"/>
      <c r="I257" s="60"/>
      <c r="J257" s="60"/>
      <c r="K257" s="60"/>
      <c r="L257" s="60"/>
      <c r="M257" s="60"/>
      <c r="N257" s="61"/>
      <c r="O257" s="61"/>
      <c r="P257" s="61"/>
    </row>
    <row r="258" spans="8:16" x14ac:dyDescent="0.25">
      <c r="H258" s="60"/>
      <c r="I258" s="60"/>
      <c r="J258" s="60"/>
      <c r="K258" s="60"/>
      <c r="L258" s="60"/>
      <c r="M258" s="60"/>
      <c r="N258" s="61"/>
      <c r="O258" s="61"/>
      <c r="P258" s="61"/>
    </row>
    <row r="259" spans="8:16" x14ac:dyDescent="0.25">
      <c r="H259" s="60"/>
      <c r="I259" s="60"/>
      <c r="J259" s="60"/>
      <c r="K259" s="60"/>
      <c r="L259" s="60"/>
      <c r="M259" s="60"/>
      <c r="N259" s="61"/>
      <c r="O259" s="61"/>
      <c r="P259" s="61"/>
    </row>
    <row r="260" spans="8:16" x14ac:dyDescent="0.25">
      <c r="H260" s="60"/>
      <c r="I260" s="60"/>
      <c r="J260" s="60"/>
      <c r="K260" s="60"/>
      <c r="L260" s="60"/>
      <c r="M260" s="60"/>
      <c r="N260" s="61"/>
      <c r="O260" s="61"/>
      <c r="P260" s="61"/>
    </row>
    <row r="261" spans="8:16" x14ac:dyDescent="0.25">
      <c r="H261" s="60"/>
      <c r="I261" s="60"/>
      <c r="J261" s="60"/>
      <c r="K261" s="60"/>
      <c r="L261" s="60"/>
      <c r="M261" s="60"/>
      <c r="N261" s="61"/>
      <c r="O261" s="61"/>
      <c r="P261" s="61"/>
    </row>
    <row r="262" spans="8:16" x14ac:dyDescent="0.25">
      <c r="H262" s="60"/>
      <c r="I262" s="60"/>
      <c r="J262" s="60"/>
      <c r="K262" s="60"/>
      <c r="L262" s="60"/>
      <c r="M262" s="60"/>
      <c r="N262" s="61"/>
      <c r="O262" s="61"/>
      <c r="P262" s="61"/>
    </row>
    <row r="263" spans="8:16" x14ac:dyDescent="0.25">
      <c r="H263" s="60"/>
      <c r="I263" s="60"/>
      <c r="J263" s="60"/>
      <c r="K263" s="60"/>
      <c r="L263" s="60"/>
      <c r="M263" s="60"/>
      <c r="N263" s="61"/>
      <c r="O263" s="61"/>
      <c r="P263" s="61"/>
    </row>
    <row r="264" spans="8:16" x14ac:dyDescent="0.25">
      <c r="H264" s="60"/>
      <c r="I264" s="60"/>
      <c r="J264" s="60"/>
      <c r="K264" s="60"/>
      <c r="L264" s="60"/>
      <c r="M264" s="60"/>
      <c r="N264" s="61"/>
      <c r="O264" s="61"/>
      <c r="P264" s="61"/>
    </row>
    <row r="265" spans="8:16" x14ac:dyDescent="0.25">
      <c r="H265" s="60"/>
      <c r="I265" s="60"/>
      <c r="J265" s="60"/>
      <c r="K265" s="60"/>
      <c r="L265" s="60"/>
      <c r="M265" s="60"/>
      <c r="N265" s="61"/>
      <c r="O265" s="61"/>
      <c r="P265" s="61"/>
    </row>
    <row r="266" spans="8:16" x14ac:dyDescent="0.25">
      <c r="H266" s="60"/>
      <c r="I266" s="60"/>
      <c r="J266" s="60"/>
      <c r="K266" s="60"/>
      <c r="L266" s="60"/>
      <c r="M266" s="60"/>
      <c r="N266" s="61"/>
      <c r="O266" s="61"/>
      <c r="P266" s="61"/>
    </row>
    <row r="267" spans="8:16" x14ac:dyDescent="0.25">
      <c r="H267" s="60"/>
      <c r="I267" s="60"/>
      <c r="J267" s="60"/>
      <c r="K267" s="60"/>
      <c r="L267" s="60"/>
      <c r="M267" s="60"/>
      <c r="N267" s="61"/>
      <c r="O267" s="61"/>
      <c r="P267" s="61"/>
    </row>
    <row r="268" spans="8:16" x14ac:dyDescent="0.25">
      <c r="H268" s="60"/>
      <c r="I268" s="60"/>
      <c r="J268" s="60"/>
      <c r="K268" s="60"/>
      <c r="L268" s="60"/>
      <c r="M268" s="60"/>
      <c r="N268" s="61"/>
      <c r="O268" s="61"/>
      <c r="P268" s="61"/>
    </row>
    <row r="269" spans="8:16" x14ac:dyDescent="0.25">
      <c r="H269" s="60"/>
      <c r="I269" s="60"/>
      <c r="J269" s="60"/>
      <c r="K269" s="60"/>
      <c r="L269" s="60"/>
      <c r="M269" s="60"/>
      <c r="N269" s="61"/>
      <c r="O269" s="61"/>
      <c r="P269" s="61"/>
    </row>
    <row r="270" spans="8:16" x14ac:dyDescent="0.25">
      <c r="H270" s="60"/>
      <c r="I270" s="60"/>
      <c r="J270" s="60"/>
      <c r="K270" s="60"/>
      <c r="L270" s="60"/>
      <c r="M270" s="60"/>
      <c r="N270" s="61"/>
      <c r="O270" s="61"/>
      <c r="P270" s="61"/>
    </row>
    <row r="271" spans="8:16" x14ac:dyDescent="0.25">
      <c r="H271" s="60"/>
      <c r="I271" s="60"/>
      <c r="J271" s="60"/>
      <c r="K271" s="60"/>
      <c r="L271" s="60"/>
      <c r="M271" s="60"/>
      <c r="N271" s="61"/>
      <c r="O271" s="61"/>
      <c r="P271" s="61"/>
    </row>
    <row r="272" spans="8:16" x14ac:dyDescent="0.25">
      <c r="H272" s="60"/>
      <c r="I272" s="60"/>
      <c r="J272" s="60"/>
      <c r="K272" s="60"/>
      <c r="L272" s="60"/>
      <c r="M272" s="60"/>
      <c r="N272" s="61"/>
      <c r="O272" s="61"/>
      <c r="P272" s="61"/>
    </row>
    <row r="273" spans="8:16" x14ac:dyDescent="0.25">
      <c r="H273" s="60"/>
      <c r="I273" s="60"/>
      <c r="J273" s="60"/>
      <c r="K273" s="60"/>
      <c r="L273" s="60"/>
      <c r="M273" s="60"/>
      <c r="N273" s="61"/>
      <c r="O273" s="61"/>
      <c r="P273" s="61"/>
    </row>
    <row r="274" spans="8:16" x14ac:dyDescent="0.25">
      <c r="H274" s="60"/>
      <c r="I274" s="60"/>
      <c r="J274" s="60"/>
      <c r="K274" s="60"/>
      <c r="L274" s="60"/>
      <c r="M274" s="60"/>
      <c r="N274" s="61"/>
      <c r="O274" s="61"/>
      <c r="P274" s="61"/>
    </row>
    <row r="275" spans="8:16" x14ac:dyDescent="0.25">
      <c r="H275" s="60"/>
      <c r="I275" s="60"/>
      <c r="J275" s="60"/>
      <c r="K275" s="60"/>
      <c r="L275" s="60"/>
      <c r="M275" s="60"/>
      <c r="N275" s="61"/>
      <c r="O275" s="61"/>
      <c r="P275" s="61"/>
    </row>
    <row r="276" spans="8:16" x14ac:dyDescent="0.25">
      <c r="H276" s="60"/>
      <c r="I276" s="60"/>
      <c r="J276" s="60"/>
      <c r="K276" s="60"/>
      <c r="L276" s="60"/>
      <c r="M276" s="60"/>
      <c r="N276" s="61"/>
      <c r="O276" s="61"/>
      <c r="P276" s="61"/>
    </row>
    <row r="277" spans="8:16" x14ac:dyDescent="0.25">
      <c r="H277" s="60"/>
      <c r="I277" s="60"/>
      <c r="J277" s="60"/>
      <c r="K277" s="60"/>
      <c r="L277" s="60"/>
      <c r="M277" s="60"/>
      <c r="N277" s="61"/>
      <c r="O277" s="61"/>
      <c r="P277" s="61"/>
    </row>
    <row r="278" spans="8:16" x14ac:dyDescent="0.25">
      <c r="H278" s="60"/>
      <c r="I278" s="60"/>
      <c r="J278" s="60"/>
      <c r="K278" s="60"/>
      <c r="L278" s="60"/>
      <c r="M278" s="60"/>
      <c r="N278" s="61"/>
      <c r="O278" s="61"/>
      <c r="P278" s="61"/>
    </row>
    <row r="279" spans="8:16" x14ac:dyDescent="0.25">
      <c r="H279" s="60"/>
      <c r="I279" s="60"/>
      <c r="J279" s="60"/>
      <c r="K279" s="60"/>
      <c r="L279" s="60"/>
      <c r="M279" s="60"/>
      <c r="N279" s="61"/>
      <c r="O279" s="61"/>
      <c r="P279" s="61"/>
    </row>
    <row r="280" spans="8:16" x14ac:dyDescent="0.25">
      <c r="H280" s="60"/>
      <c r="I280" s="60"/>
      <c r="J280" s="60"/>
      <c r="K280" s="60"/>
      <c r="L280" s="60"/>
      <c r="M280" s="60"/>
      <c r="N280" s="61"/>
      <c r="O280" s="61"/>
      <c r="P280" s="61"/>
    </row>
    <row r="281" spans="8:16" x14ac:dyDescent="0.25">
      <c r="H281" s="60"/>
      <c r="I281" s="60"/>
      <c r="J281" s="60"/>
      <c r="K281" s="60"/>
      <c r="L281" s="60"/>
      <c r="M281" s="60"/>
      <c r="N281" s="61"/>
      <c r="O281" s="61"/>
      <c r="P281" s="61"/>
    </row>
    <row r="282" spans="8:16" x14ac:dyDescent="0.25">
      <c r="H282" s="60"/>
      <c r="I282" s="60"/>
      <c r="J282" s="60"/>
      <c r="K282" s="60"/>
      <c r="L282" s="60"/>
      <c r="M282" s="60"/>
      <c r="N282" s="61"/>
      <c r="O282" s="61"/>
      <c r="P282" s="61"/>
    </row>
    <row r="283" spans="8:16" x14ac:dyDescent="0.25">
      <c r="H283" s="60"/>
      <c r="I283" s="60"/>
      <c r="J283" s="60"/>
      <c r="K283" s="60"/>
      <c r="L283" s="60"/>
      <c r="M283" s="60"/>
      <c r="N283" s="61"/>
      <c r="O283" s="61"/>
      <c r="P283" s="61"/>
    </row>
    <row r="284" spans="8:16" x14ac:dyDescent="0.25">
      <c r="H284" s="60"/>
      <c r="I284" s="60"/>
      <c r="J284" s="60"/>
      <c r="K284" s="60"/>
      <c r="L284" s="60"/>
      <c r="M284" s="60"/>
      <c r="N284" s="61"/>
      <c r="O284" s="61"/>
      <c r="P284" s="61"/>
    </row>
    <row r="285" spans="8:16" x14ac:dyDescent="0.25">
      <c r="H285" s="60"/>
      <c r="I285" s="60"/>
      <c r="J285" s="60"/>
      <c r="K285" s="60"/>
      <c r="L285" s="60"/>
      <c r="M285" s="60"/>
      <c r="N285" s="61"/>
      <c r="O285" s="61"/>
      <c r="P285" s="61"/>
    </row>
    <row r="286" spans="8:16" x14ac:dyDescent="0.25">
      <c r="H286" s="60"/>
      <c r="I286" s="60"/>
      <c r="J286" s="60"/>
      <c r="K286" s="60"/>
      <c r="L286" s="60"/>
      <c r="M286" s="60"/>
      <c r="N286" s="61"/>
      <c r="O286" s="61"/>
      <c r="P286" s="61"/>
    </row>
    <row r="287" spans="8:16" x14ac:dyDescent="0.25">
      <c r="H287" s="60"/>
      <c r="I287" s="60"/>
      <c r="J287" s="60"/>
      <c r="K287" s="60"/>
      <c r="L287" s="60"/>
      <c r="M287" s="60"/>
      <c r="N287" s="61"/>
      <c r="O287" s="61"/>
      <c r="P287" s="61"/>
    </row>
    <row r="288" spans="8:16" x14ac:dyDescent="0.25">
      <c r="H288" s="60"/>
      <c r="I288" s="60"/>
      <c r="J288" s="60"/>
      <c r="K288" s="60"/>
      <c r="L288" s="60"/>
      <c r="M288" s="60"/>
      <c r="N288" s="61"/>
      <c r="O288" s="61"/>
      <c r="P288" s="61"/>
    </row>
    <row r="289" spans="8:16" x14ac:dyDescent="0.25">
      <c r="H289" s="60"/>
      <c r="I289" s="60"/>
      <c r="J289" s="60"/>
      <c r="K289" s="60"/>
      <c r="L289" s="60"/>
      <c r="M289" s="60"/>
      <c r="N289" s="61"/>
      <c r="O289" s="61"/>
      <c r="P289" s="61"/>
    </row>
    <row r="290" spans="8:16" x14ac:dyDescent="0.25">
      <c r="H290" s="60"/>
      <c r="I290" s="60"/>
      <c r="J290" s="60"/>
      <c r="K290" s="60"/>
      <c r="L290" s="60"/>
      <c r="M290" s="60"/>
      <c r="N290" s="61"/>
      <c r="O290" s="61"/>
      <c r="P290" s="61"/>
    </row>
    <row r="291" spans="8:16" x14ac:dyDescent="0.25">
      <c r="H291" s="60"/>
      <c r="I291" s="60"/>
      <c r="J291" s="60"/>
      <c r="K291" s="60"/>
      <c r="L291" s="60"/>
      <c r="M291" s="60"/>
      <c r="N291" s="61"/>
      <c r="O291" s="61"/>
      <c r="P291" s="61"/>
    </row>
    <row r="292" spans="8:16" x14ac:dyDescent="0.25">
      <c r="H292" s="60"/>
      <c r="I292" s="60"/>
      <c r="J292" s="60"/>
      <c r="K292" s="60"/>
      <c r="L292" s="60"/>
      <c r="M292" s="60"/>
      <c r="N292" s="61"/>
      <c r="O292" s="61"/>
      <c r="P292" s="61"/>
    </row>
    <row r="293" spans="8:16" x14ac:dyDescent="0.25">
      <c r="H293" s="60"/>
      <c r="I293" s="60"/>
      <c r="J293" s="60"/>
      <c r="K293" s="60"/>
      <c r="L293" s="60"/>
      <c r="M293" s="60"/>
      <c r="N293" s="61"/>
      <c r="O293" s="61"/>
      <c r="P293" s="61"/>
    </row>
    <row r="294" spans="8:16" x14ac:dyDescent="0.25">
      <c r="H294" s="60"/>
      <c r="I294" s="60"/>
      <c r="J294" s="60"/>
      <c r="K294" s="60"/>
      <c r="L294" s="60"/>
      <c r="M294" s="60"/>
      <c r="N294" s="61"/>
      <c r="O294" s="61"/>
      <c r="P294" s="61"/>
    </row>
    <row r="295" spans="8:16" x14ac:dyDescent="0.25">
      <c r="H295" s="60"/>
      <c r="I295" s="60"/>
      <c r="J295" s="60"/>
      <c r="K295" s="60"/>
      <c r="L295" s="60"/>
      <c r="M295" s="60"/>
      <c r="N295" s="61"/>
      <c r="O295" s="61"/>
      <c r="P295" s="61"/>
    </row>
    <row r="296" spans="8:16" x14ac:dyDescent="0.25">
      <c r="H296" s="60"/>
      <c r="I296" s="60"/>
      <c r="J296" s="60"/>
      <c r="K296" s="60"/>
      <c r="L296" s="60"/>
      <c r="M296" s="60"/>
      <c r="N296" s="61"/>
      <c r="O296" s="61"/>
      <c r="P296" s="61"/>
    </row>
    <row r="297" spans="8:16" x14ac:dyDescent="0.25">
      <c r="H297" s="60"/>
      <c r="I297" s="60"/>
      <c r="J297" s="60"/>
      <c r="K297" s="60"/>
      <c r="L297" s="60"/>
      <c r="M297" s="60"/>
      <c r="N297" s="61"/>
      <c r="O297" s="61"/>
      <c r="P297" s="61"/>
    </row>
    <row r="298" spans="8:16" x14ac:dyDescent="0.25">
      <c r="H298" s="60"/>
      <c r="I298" s="60"/>
      <c r="J298" s="60"/>
      <c r="K298" s="60"/>
      <c r="L298" s="60"/>
      <c r="M298" s="60"/>
      <c r="N298" s="61"/>
      <c r="O298" s="61"/>
      <c r="P298" s="61"/>
    </row>
    <row r="299" spans="8:16" x14ac:dyDescent="0.25">
      <c r="H299" s="60"/>
      <c r="I299" s="60"/>
      <c r="J299" s="60"/>
      <c r="K299" s="60"/>
      <c r="L299" s="60"/>
      <c r="M299" s="60"/>
      <c r="N299" s="61"/>
      <c r="O299" s="61"/>
      <c r="P299" s="61"/>
    </row>
    <row r="300" spans="8:16" x14ac:dyDescent="0.25">
      <c r="H300" s="60"/>
      <c r="I300" s="60"/>
      <c r="J300" s="60"/>
      <c r="K300" s="60"/>
      <c r="L300" s="60"/>
      <c r="M300" s="60"/>
      <c r="N300" s="61"/>
      <c r="O300" s="61"/>
      <c r="P300" s="61"/>
    </row>
    <row r="301" spans="8:16" x14ac:dyDescent="0.25">
      <c r="H301" s="60"/>
      <c r="I301" s="60"/>
      <c r="J301" s="60"/>
      <c r="K301" s="60"/>
      <c r="L301" s="60"/>
      <c r="M301" s="60"/>
      <c r="N301" s="61"/>
      <c r="O301" s="61"/>
      <c r="P301" s="61"/>
    </row>
    <row r="302" spans="8:16" x14ac:dyDescent="0.25">
      <c r="H302" s="60"/>
      <c r="I302" s="60"/>
      <c r="J302" s="60"/>
      <c r="K302" s="60"/>
      <c r="L302" s="60"/>
      <c r="M302" s="60"/>
      <c r="N302" s="61"/>
      <c r="O302" s="61"/>
      <c r="P302" s="61"/>
    </row>
    <row r="303" spans="8:16" x14ac:dyDescent="0.25">
      <c r="H303" s="60"/>
      <c r="I303" s="60"/>
      <c r="J303" s="60"/>
      <c r="K303" s="60"/>
      <c r="L303" s="60"/>
      <c r="M303" s="60"/>
      <c r="N303" s="61"/>
      <c r="O303" s="61"/>
      <c r="P303" s="61"/>
    </row>
    <row r="304" spans="8:16" x14ac:dyDescent="0.25">
      <c r="H304" s="60"/>
      <c r="I304" s="60"/>
      <c r="J304" s="60"/>
      <c r="K304" s="60"/>
      <c r="L304" s="60"/>
      <c r="M304" s="60"/>
      <c r="N304" s="61"/>
      <c r="O304" s="61"/>
      <c r="P304" s="61"/>
    </row>
    <row r="305" spans="8:16" x14ac:dyDescent="0.25">
      <c r="H305" s="60"/>
      <c r="I305" s="60"/>
      <c r="J305" s="60"/>
      <c r="K305" s="60"/>
      <c r="L305" s="60"/>
      <c r="M305" s="60"/>
      <c r="N305" s="61"/>
      <c r="O305" s="61"/>
      <c r="P305" s="61"/>
    </row>
    <row r="306" spans="8:16" x14ac:dyDescent="0.25">
      <c r="H306" s="60"/>
      <c r="I306" s="60"/>
      <c r="J306" s="60"/>
      <c r="K306" s="60"/>
      <c r="L306" s="60"/>
      <c r="M306" s="60"/>
      <c r="N306" s="61"/>
      <c r="O306" s="61"/>
      <c r="P306" s="61"/>
    </row>
    <row r="307" spans="8:16" x14ac:dyDescent="0.25">
      <c r="H307" s="60"/>
      <c r="I307" s="60"/>
      <c r="J307" s="60"/>
      <c r="K307" s="60"/>
      <c r="L307" s="60"/>
      <c r="M307" s="60"/>
      <c r="N307" s="61"/>
      <c r="O307" s="61"/>
      <c r="P307" s="61"/>
    </row>
    <row r="308" spans="8:16" x14ac:dyDescent="0.25">
      <c r="H308" s="60"/>
      <c r="I308" s="60"/>
      <c r="J308" s="60"/>
      <c r="K308" s="60"/>
      <c r="L308" s="60"/>
      <c r="M308" s="60"/>
      <c r="N308" s="61"/>
      <c r="O308" s="61"/>
      <c r="P308" s="61"/>
    </row>
    <row r="309" spans="8:16" x14ac:dyDescent="0.25">
      <c r="H309" s="60"/>
      <c r="I309" s="60"/>
      <c r="J309" s="60"/>
      <c r="K309" s="60"/>
      <c r="L309" s="60"/>
      <c r="M309" s="60"/>
      <c r="N309" s="61"/>
      <c r="O309" s="61"/>
      <c r="P309" s="61"/>
    </row>
    <row r="310" spans="8:16" x14ac:dyDescent="0.25">
      <c r="H310" s="60"/>
      <c r="I310" s="60"/>
      <c r="J310" s="60"/>
      <c r="K310" s="60"/>
      <c r="L310" s="60"/>
      <c r="M310" s="60"/>
      <c r="N310" s="61"/>
      <c r="O310" s="61"/>
      <c r="P310" s="61"/>
    </row>
    <row r="311" spans="8:16" x14ac:dyDescent="0.25">
      <c r="H311" s="60"/>
      <c r="I311" s="60"/>
      <c r="J311" s="60"/>
      <c r="K311" s="60"/>
      <c r="L311" s="60"/>
      <c r="M311" s="60"/>
      <c r="N311" s="61"/>
      <c r="O311" s="61"/>
      <c r="P311" s="61"/>
    </row>
    <row r="312" spans="8:16" x14ac:dyDescent="0.25">
      <c r="H312" s="60"/>
      <c r="I312" s="60"/>
      <c r="J312" s="60"/>
      <c r="K312" s="60"/>
      <c r="L312" s="60"/>
      <c r="M312" s="60"/>
      <c r="N312" s="61"/>
      <c r="O312" s="61"/>
      <c r="P312" s="61"/>
    </row>
    <row r="313" spans="8:16" x14ac:dyDescent="0.25">
      <c r="H313" s="60"/>
      <c r="I313" s="60"/>
      <c r="J313" s="60"/>
      <c r="K313" s="60"/>
      <c r="L313" s="60"/>
      <c r="M313" s="60"/>
      <c r="N313" s="61"/>
      <c r="O313" s="61"/>
      <c r="P313" s="61"/>
    </row>
    <row r="314" spans="8:16" x14ac:dyDescent="0.25">
      <c r="H314" s="60"/>
      <c r="I314" s="60"/>
      <c r="J314" s="60"/>
      <c r="K314" s="60"/>
      <c r="L314" s="60"/>
      <c r="M314" s="60"/>
      <c r="N314" s="61"/>
      <c r="O314" s="61"/>
      <c r="P314" s="61"/>
    </row>
    <row r="315" spans="8:16" x14ac:dyDescent="0.25">
      <c r="H315" s="60"/>
      <c r="I315" s="60"/>
      <c r="J315" s="60"/>
      <c r="K315" s="60"/>
      <c r="L315" s="60"/>
      <c r="M315" s="60"/>
      <c r="N315" s="61"/>
      <c r="O315" s="61"/>
      <c r="P315" s="61"/>
    </row>
    <row r="316" spans="8:16" x14ac:dyDescent="0.25">
      <c r="H316" s="60"/>
      <c r="I316" s="60"/>
      <c r="J316" s="60"/>
      <c r="K316" s="60"/>
      <c r="L316" s="60"/>
      <c r="M316" s="60"/>
      <c r="N316" s="61"/>
      <c r="O316" s="61"/>
      <c r="P316" s="61"/>
    </row>
    <row r="317" spans="8:16" x14ac:dyDescent="0.25">
      <c r="H317" s="60"/>
      <c r="I317" s="60"/>
      <c r="J317" s="60"/>
      <c r="K317" s="60"/>
      <c r="L317" s="60"/>
      <c r="M317" s="60"/>
      <c r="N317" s="61"/>
      <c r="O317" s="61"/>
      <c r="P317" s="61"/>
    </row>
    <row r="318" spans="8:16" x14ac:dyDescent="0.25">
      <c r="H318" s="60"/>
      <c r="I318" s="60"/>
      <c r="J318" s="60"/>
      <c r="K318" s="60"/>
      <c r="L318" s="60"/>
      <c r="M318" s="60"/>
      <c r="N318" s="61"/>
      <c r="O318" s="61"/>
      <c r="P318" s="61"/>
    </row>
    <row r="319" spans="8:16" x14ac:dyDescent="0.25">
      <c r="H319" s="60"/>
      <c r="I319" s="60"/>
      <c r="J319" s="60"/>
      <c r="K319" s="60"/>
      <c r="L319" s="60"/>
      <c r="M319" s="60"/>
      <c r="N319" s="61"/>
      <c r="O319" s="61"/>
      <c r="P319" s="61"/>
    </row>
    <row r="320" spans="8:16" x14ac:dyDescent="0.25">
      <c r="H320" s="60"/>
      <c r="I320" s="60"/>
      <c r="J320" s="60"/>
      <c r="K320" s="60"/>
      <c r="L320" s="60"/>
      <c r="M320" s="60"/>
      <c r="N320" s="61"/>
      <c r="O320" s="61"/>
      <c r="P320" s="61"/>
    </row>
    <row r="321" spans="8:16" x14ac:dyDescent="0.25">
      <c r="H321" s="60"/>
      <c r="I321" s="60"/>
      <c r="J321" s="60"/>
      <c r="K321" s="60"/>
      <c r="L321" s="60"/>
      <c r="M321" s="60"/>
      <c r="N321" s="61"/>
      <c r="O321" s="61"/>
      <c r="P321" s="61"/>
    </row>
    <row r="322" spans="8:16" x14ac:dyDescent="0.25">
      <c r="H322" s="60"/>
      <c r="I322" s="60"/>
      <c r="J322" s="60"/>
      <c r="K322" s="60"/>
      <c r="L322" s="60"/>
      <c r="M322" s="60"/>
      <c r="N322" s="61"/>
      <c r="O322" s="61"/>
      <c r="P322" s="61"/>
    </row>
    <row r="323" spans="8:16" x14ac:dyDescent="0.25">
      <c r="H323" s="60"/>
      <c r="I323" s="60"/>
      <c r="J323" s="60"/>
      <c r="K323" s="60"/>
      <c r="L323" s="60"/>
      <c r="M323" s="60"/>
      <c r="N323" s="61"/>
      <c r="O323" s="61"/>
      <c r="P323" s="61"/>
    </row>
    <row r="324" spans="8:16" x14ac:dyDescent="0.25">
      <c r="H324" s="60"/>
      <c r="I324" s="60"/>
      <c r="J324" s="60"/>
      <c r="K324" s="60"/>
      <c r="L324" s="60"/>
      <c r="M324" s="60"/>
      <c r="N324" s="61"/>
      <c r="O324" s="61"/>
      <c r="P324" s="61"/>
    </row>
    <row r="325" spans="8:16" x14ac:dyDescent="0.25">
      <c r="H325" s="60"/>
      <c r="I325" s="60"/>
      <c r="J325" s="60"/>
      <c r="K325" s="60"/>
      <c r="L325" s="60"/>
      <c r="M325" s="60"/>
      <c r="N325" s="61"/>
      <c r="O325" s="61"/>
      <c r="P325" s="61"/>
    </row>
    <row r="326" spans="8:16" x14ac:dyDescent="0.25">
      <c r="H326" s="60"/>
      <c r="I326" s="60"/>
      <c r="J326" s="60"/>
      <c r="K326" s="60"/>
      <c r="L326" s="60"/>
      <c r="M326" s="60"/>
      <c r="N326" s="61"/>
      <c r="O326" s="61"/>
      <c r="P326" s="61"/>
    </row>
    <row r="327" spans="8:16" x14ac:dyDescent="0.25">
      <c r="H327" s="60"/>
      <c r="I327" s="60"/>
      <c r="J327" s="60"/>
      <c r="K327" s="60"/>
      <c r="L327" s="60"/>
      <c r="M327" s="60"/>
      <c r="N327" s="61"/>
      <c r="O327" s="61"/>
      <c r="P327" s="61"/>
    </row>
    <row r="328" spans="8:16" x14ac:dyDescent="0.25">
      <c r="H328" s="60"/>
      <c r="I328" s="60"/>
      <c r="J328" s="60"/>
      <c r="K328" s="60"/>
      <c r="L328" s="60"/>
      <c r="M328" s="60"/>
      <c r="N328" s="61"/>
      <c r="O328" s="61"/>
      <c r="P328" s="61"/>
    </row>
    <row r="329" spans="8:16" x14ac:dyDescent="0.25">
      <c r="H329" s="60"/>
      <c r="I329" s="60"/>
      <c r="J329" s="60"/>
      <c r="K329" s="60"/>
      <c r="L329" s="60"/>
      <c r="M329" s="60"/>
      <c r="N329" s="61"/>
      <c r="O329" s="61"/>
      <c r="P329" s="61"/>
    </row>
    <row r="330" spans="8:16" x14ac:dyDescent="0.25">
      <c r="H330" s="60"/>
      <c r="I330" s="60"/>
      <c r="J330" s="60"/>
      <c r="K330" s="60"/>
      <c r="L330" s="60"/>
      <c r="M330" s="60"/>
      <c r="N330" s="61"/>
      <c r="O330" s="61"/>
      <c r="P330" s="61"/>
    </row>
    <row r="331" spans="8:16" x14ac:dyDescent="0.25">
      <c r="H331" s="60"/>
      <c r="I331" s="60"/>
      <c r="J331" s="60"/>
      <c r="K331" s="60"/>
      <c r="L331" s="60"/>
      <c r="M331" s="60"/>
      <c r="N331" s="61"/>
      <c r="O331" s="61"/>
      <c r="P331" s="61"/>
    </row>
    <row r="332" spans="8:16" x14ac:dyDescent="0.25">
      <c r="H332" s="60"/>
      <c r="I332" s="60"/>
      <c r="J332" s="60"/>
      <c r="K332" s="60"/>
      <c r="L332" s="60"/>
      <c r="M332" s="60"/>
      <c r="N332" s="61"/>
      <c r="O332" s="61"/>
      <c r="P332" s="61"/>
    </row>
    <row r="333" spans="8:16" x14ac:dyDescent="0.25">
      <c r="H333" s="60"/>
      <c r="I333" s="60"/>
      <c r="J333" s="60"/>
      <c r="K333" s="60"/>
      <c r="L333" s="60"/>
      <c r="M333" s="60"/>
      <c r="N333" s="61"/>
      <c r="O333" s="61"/>
      <c r="P333" s="61"/>
    </row>
    <row r="334" spans="8:16" x14ac:dyDescent="0.25">
      <c r="H334" s="60"/>
      <c r="I334" s="60"/>
      <c r="J334" s="60"/>
      <c r="K334" s="60"/>
      <c r="L334" s="60"/>
      <c r="M334" s="60"/>
      <c r="N334" s="61"/>
      <c r="O334" s="61"/>
      <c r="P334" s="61"/>
    </row>
    <row r="335" spans="8:16" x14ac:dyDescent="0.25">
      <c r="H335" s="60"/>
      <c r="I335" s="60"/>
      <c r="J335" s="60"/>
      <c r="K335" s="60"/>
      <c r="L335" s="60"/>
      <c r="M335" s="60"/>
      <c r="N335" s="61"/>
      <c r="O335" s="61"/>
      <c r="P335" s="61"/>
    </row>
    <row r="336" spans="8:16" x14ac:dyDescent="0.25">
      <c r="H336" s="60"/>
      <c r="I336" s="60"/>
      <c r="J336" s="60"/>
      <c r="K336" s="60"/>
      <c r="L336" s="60"/>
      <c r="M336" s="60"/>
      <c r="N336" s="61"/>
      <c r="O336" s="61"/>
      <c r="P336" s="61"/>
    </row>
    <row r="337" spans="8:16" x14ac:dyDescent="0.25">
      <c r="H337" s="60"/>
      <c r="I337" s="60"/>
      <c r="J337" s="60"/>
      <c r="K337" s="60"/>
      <c r="L337" s="60"/>
      <c r="M337" s="60"/>
      <c r="N337" s="61"/>
      <c r="O337" s="61"/>
      <c r="P337" s="61"/>
    </row>
    <row r="338" spans="8:16" x14ac:dyDescent="0.25">
      <c r="H338" s="60"/>
      <c r="I338" s="60"/>
      <c r="J338" s="60"/>
      <c r="K338" s="60"/>
      <c r="L338" s="60"/>
      <c r="M338" s="60"/>
      <c r="N338" s="61"/>
      <c r="O338" s="61"/>
      <c r="P338" s="61"/>
    </row>
    <row r="339" spans="8:16" x14ac:dyDescent="0.25">
      <c r="H339" s="60"/>
      <c r="I339" s="60"/>
      <c r="J339" s="60"/>
      <c r="K339" s="60"/>
      <c r="L339" s="60"/>
      <c r="M339" s="60"/>
      <c r="N339" s="61"/>
      <c r="O339" s="61"/>
      <c r="P339" s="61"/>
    </row>
    <row r="340" spans="8:16" x14ac:dyDescent="0.25">
      <c r="H340" s="60"/>
      <c r="I340" s="60"/>
      <c r="J340" s="60"/>
      <c r="K340" s="60"/>
      <c r="L340" s="60"/>
      <c r="M340" s="60"/>
      <c r="N340" s="61"/>
      <c r="O340" s="61"/>
      <c r="P340" s="61"/>
    </row>
    <row r="341" spans="8:16" x14ac:dyDescent="0.25">
      <c r="H341" s="60"/>
      <c r="I341" s="60"/>
      <c r="J341" s="60"/>
      <c r="K341" s="60"/>
      <c r="L341" s="60"/>
      <c r="M341" s="60"/>
      <c r="N341" s="61"/>
      <c r="O341" s="61"/>
      <c r="P341" s="61"/>
    </row>
    <row r="342" spans="8:16" x14ac:dyDescent="0.25">
      <c r="H342" s="60"/>
      <c r="I342" s="60"/>
      <c r="J342" s="60"/>
      <c r="K342" s="60"/>
      <c r="L342" s="60"/>
      <c r="M342" s="60"/>
      <c r="N342" s="61"/>
      <c r="O342" s="61"/>
      <c r="P342" s="61"/>
    </row>
    <row r="343" spans="8:16" x14ac:dyDescent="0.25">
      <c r="H343" s="60"/>
      <c r="I343" s="60"/>
      <c r="J343" s="60"/>
      <c r="K343" s="60"/>
      <c r="L343" s="60"/>
      <c r="M343" s="60"/>
      <c r="N343" s="61"/>
      <c r="O343" s="61"/>
      <c r="P343" s="61"/>
    </row>
    <row r="344" spans="8:16" x14ac:dyDescent="0.25">
      <c r="H344" s="60"/>
      <c r="I344" s="60"/>
      <c r="J344" s="60"/>
      <c r="K344" s="60"/>
      <c r="L344" s="60"/>
      <c r="M344" s="60"/>
      <c r="N344" s="61"/>
      <c r="O344" s="61"/>
      <c r="P344" s="61"/>
    </row>
    <row r="345" spans="8:16" x14ac:dyDescent="0.25">
      <c r="H345" s="60"/>
      <c r="I345" s="60"/>
      <c r="J345" s="60"/>
      <c r="K345" s="60"/>
      <c r="L345" s="60"/>
      <c r="M345" s="60"/>
      <c r="N345" s="61"/>
      <c r="O345" s="61"/>
      <c r="P345" s="61"/>
    </row>
    <row r="346" spans="8:16" x14ac:dyDescent="0.25">
      <c r="H346" s="60"/>
      <c r="I346" s="60"/>
      <c r="J346" s="60"/>
      <c r="K346" s="60"/>
      <c r="L346" s="60"/>
      <c r="M346" s="60"/>
      <c r="N346" s="61"/>
      <c r="O346" s="61"/>
      <c r="P346" s="61"/>
    </row>
    <row r="347" spans="8:16" x14ac:dyDescent="0.25">
      <c r="H347" s="60"/>
      <c r="I347" s="60"/>
      <c r="J347" s="60"/>
      <c r="K347" s="60"/>
      <c r="L347" s="60"/>
      <c r="M347" s="60"/>
      <c r="N347" s="61"/>
      <c r="O347" s="61"/>
      <c r="P347" s="61"/>
    </row>
    <row r="348" spans="8:16" x14ac:dyDescent="0.25">
      <c r="H348" s="60"/>
      <c r="I348" s="60"/>
      <c r="J348" s="60"/>
      <c r="K348" s="60"/>
      <c r="L348" s="60"/>
      <c r="M348" s="60"/>
      <c r="N348" s="61"/>
      <c r="O348" s="61"/>
      <c r="P348" s="61"/>
    </row>
    <row r="349" spans="8:16" x14ac:dyDescent="0.25">
      <c r="H349" s="60"/>
      <c r="I349" s="60"/>
      <c r="J349" s="60"/>
      <c r="K349" s="60"/>
      <c r="L349" s="60"/>
      <c r="M349" s="60"/>
      <c r="N349" s="61"/>
      <c r="O349" s="61"/>
      <c r="P349" s="61"/>
    </row>
    <row r="350" spans="8:16" x14ac:dyDescent="0.25">
      <c r="H350" s="60"/>
      <c r="I350" s="60"/>
      <c r="J350" s="60"/>
      <c r="K350" s="60"/>
      <c r="L350" s="60"/>
      <c r="M350" s="60"/>
      <c r="N350" s="61"/>
      <c r="O350" s="61"/>
      <c r="P350" s="61"/>
    </row>
    <row r="351" spans="8:16" x14ac:dyDescent="0.25">
      <c r="H351" s="60"/>
      <c r="I351" s="60"/>
      <c r="J351" s="60"/>
      <c r="K351" s="60"/>
      <c r="L351" s="60"/>
      <c r="M351" s="60"/>
      <c r="N351" s="61"/>
      <c r="O351" s="61"/>
      <c r="P351" s="61"/>
    </row>
    <row r="352" spans="8:16" x14ac:dyDescent="0.25">
      <c r="H352" s="60"/>
      <c r="I352" s="60"/>
      <c r="J352" s="60"/>
      <c r="K352" s="60"/>
      <c r="L352" s="60"/>
      <c r="M352" s="60"/>
      <c r="N352" s="61"/>
      <c r="O352" s="61"/>
      <c r="P352" s="61"/>
    </row>
    <row r="353" spans="8:16" x14ac:dyDescent="0.25">
      <c r="H353" s="60"/>
      <c r="I353" s="60"/>
      <c r="J353" s="60"/>
      <c r="K353" s="60"/>
      <c r="L353" s="60"/>
      <c r="M353" s="60"/>
      <c r="N353" s="61"/>
      <c r="O353" s="61"/>
      <c r="P353" s="61"/>
    </row>
    <row r="354" spans="8:16" x14ac:dyDescent="0.25">
      <c r="H354" s="60"/>
      <c r="I354" s="60"/>
      <c r="J354" s="60"/>
      <c r="K354" s="60"/>
      <c r="L354" s="60"/>
      <c r="M354" s="60"/>
      <c r="N354" s="61"/>
      <c r="O354" s="61"/>
      <c r="P354" s="61"/>
    </row>
    <row r="355" spans="8:16" x14ac:dyDescent="0.25">
      <c r="H355" s="60"/>
      <c r="I355" s="60"/>
      <c r="J355" s="60"/>
      <c r="K355" s="60"/>
      <c r="L355" s="60"/>
      <c r="M355" s="60"/>
      <c r="N355" s="61"/>
      <c r="O355" s="61"/>
      <c r="P355" s="61"/>
    </row>
    <row r="356" spans="8:16" x14ac:dyDescent="0.25">
      <c r="H356" s="60"/>
      <c r="I356" s="60"/>
      <c r="J356" s="60"/>
      <c r="K356" s="60"/>
      <c r="L356" s="60"/>
      <c r="M356" s="60"/>
      <c r="N356" s="61"/>
      <c r="O356" s="61"/>
      <c r="P356" s="61"/>
    </row>
    <row r="357" spans="8:16" x14ac:dyDescent="0.25">
      <c r="H357" s="60"/>
      <c r="I357" s="60"/>
      <c r="J357" s="60"/>
      <c r="K357" s="60"/>
      <c r="L357" s="60"/>
      <c r="M357" s="60"/>
      <c r="N357" s="61"/>
      <c r="O357" s="61"/>
      <c r="P357" s="61"/>
    </row>
    <row r="358" spans="8:16" x14ac:dyDescent="0.25">
      <c r="H358" s="60"/>
      <c r="I358" s="60"/>
      <c r="J358" s="60"/>
      <c r="K358" s="60"/>
      <c r="L358" s="60"/>
      <c r="M358" s="60"/>
      <c r="N358" s="61"/>
      <c r="O358" s="61"/>
      <c r="P358" s="61"/>
    </row>
    <row r="359" spans="8:16" x14ac:dyDescent="0.25">
      <c r="H359" s="60"/>
      <c r="I359" s="60"/>
      <c r="J359" s="60"/>
      <c r="K359" s="60"/>
      <c r="L359" s="60"/>
      <c r="M359" s="60"/>
      <c r="N359" s="61"/>
      <c r="O359" s="61"/>
      <c r="P359" s="61"/>
    </row>
    <row r="360" spans="8:16" x14ac:dyDescent="0.25">
      <c r="H360" s="60"/>
      <c r="I360" s="60"/>
      <c r="J360" s="60"/>
      <c r="K360" s="60"/>
      <c r="L360" s="60"/>
      <c r="M360" s="60"/>
      <c r="N360" s="61"/>
      <c r="O360" s="61"/>
      <c r="P360" s="61"/>
    </row>
    <row r="361" spans="8:16" x14ac:dyDescent="0.25">
      <c r="H361" s="60"/>
      <c r="I361" s="60"/>
      <c r="J361" s="60"/>
      <c r="K361" s="60"/>
      <c r="L361" s="60"/>
      <c r="M361" s="60"/>
      <c r="N361" s="61"/>
      <c r="O361" s="61"/>
      <c r="P361" s="61"/>
    </row>
    <row r="362" spans="8:16" x14ac:dyDescent="0.25">
      <c r="H362" s="60"/>
      <c r="I362" s="60"/>
      <c r="J362" s="60"/>
      <c r="K362" s="60"/>
      <c r="L362" s="60"/>
      <c r="M362" s="60"/>
      <c r="N362" s="61"/>
      <c r="O362" s="61"/>
      <c r="P362" s="61"/>
    </row>
    <row r="363" spans="8:16" x14ac:dyDescent="0.25">
      <c r="H363" s="60"/>
      <c r="I363" s="60"/>
      <c r="J363" s="60"/>
      <c r="K363" s="60"/>
      <c r="L363" s="60"/>
      <c r="M363" s="60"/>
      <c r="N363" s="61"/>
      <c r="O363" s="61"/>
      <c r="P363" s="61"/>
    </row>
    <row r="364" spans="8:16" x14ac:dyDescent="0.25">
      <c r="H364" s="60"/>
      <c r="I364" s="60"/>
      <c r="J364" s="60"/>
      <c r="K364" s="60"/>
      <c r="L364" s="60"/>
      <c r="M364" s="60"/>
      <c r="N364" s="61"/>
      <c r="O364" s="61"/>
      <c r="P364" s="61"/>
    </row>
    <row r="365" spans="8:16" x14ac:dyDescent="0.25">
      <c r="H365" s="60"/>
      <c r="I365" s="60"/>
      <c r="J365" s="60"/>
      <c r="K365" s="60"/>
      <c r="L365" s="60"/>
      <c r="M365" s="60"/>
      <c r="N365" s="61"/>
      <c r="O365" s="61"/>
      <c r="P365" s="61"/>
    </row>
    <row r="366" spans="8:16" x14ac:dyDescent="0.25">
      <c r="H366" s="60"/>
      <c r="I366" s="60"/>
      <c r="J366" s="60"/>
      <c r="K366" s="60"/>
      <c r="L366" s="60"/>
      <c r="M366" s="60"/>
      <c r="N366" s="61"/>
      <c r="O366" s="61"/>
      <c r="P366" s="61"/>
    </row>
    <row r="367" spans="8:16" x14ac:dyDescent="0.25">
      <c r="H367" s="60"/>
      <c r="I367" s="60"/>
      <c r="J367" s="60"/>
      <c r="K367" s="60"/>
      <c r="L367" s="60"/>
      <c r="M367" s="60"/>
      <c r="N367" s="61"/>
      <c r="O367" s="61"/>
      <c r="P367" s="61"/>
    </row>
    <row r="368" spans="8:16" x14ac:dyDescent="0.25">
      <c r="H368" s="60"/>
      <c r="I368" s="60"/>
      <c r="J368" s="60"/>
      <c r="K368" s="60"/>
      <c r="L368" s="60"/>
      <c r="M368" s="60"/>
      <c r="N368" s="61"/>
      <c r="O368" s="61"/>
      <c r="P368" s="61"/>
    </row>
    <row r="369" spans="8:16" x14ac:dyDescent="0.25">
      <c r="H369" s="60"/>
      <c r="I369" s="60"/>
      <c r="J369" s="60"/>
      <c r="K369" s="60"/>
      <c r="L369" s="60"/>
      <c r="M369" s="60"/>
      <c r="N369" s="61"/>
      <c r="O369" s="61"/>
      <c r="P369" s="61"/>
    </row>
    <row r="370" spans="8:16" x14ac:dyDescent="0.25">
      <c r="H370" s="60"/>
      <c r="I370" s="60"/>
      <c r="J370" s="60"/>
      <c r="K370" s="60"/>
      <c r="L370" s="60"/>
      <c r="M370" s="60"/>
      <c r="N370" s="61"/>
      <c r="O370" s="61"/>
      <c r="P370" s="61"/>
    </row>
    <row r="371" spans="8:16" x14ac:dyDescent="0.25">
      <c r="H371" s="60"/>
      <c r="I371" s="60"/>
      <c r="J371" s="60"/>
      <c r="K371" s="60"/>
      <c r="L371" s="60"/>
      <c r="M371" s="60"/>
      <c r="N371" s="61"/>
      <c r="O371" s="61"/>
      <c r="P371" s="61"/>
    </row>
    <row r="372" spans="8:16" x14ac:dyDescent="0.25">
      <c r="H372" s="60"/>
      <c r="I372" s="60"/>
      <c r="J372" s="60"/>
      <c r="K372" s="60"/>
      <c r="L372" s="60"/>
      <c r="M372" s="60"/>
      <c r="N372" s="61"/>
      <c r="O372" s="61"/>
      <c r="P372" s="61"/>
    </row>
    <row r="373" spans="8:16" x14ac:dyDescent="0.25">
      <c r="H373" s="60"/>
      <c r="I373" s="60"/>
      <c r="J373" s="60"/>
      <c r="K373" s="60"/>
      <c r="L373" s="60"/>
      <c r="M373" s="60"/>
      <c r="N373" s="61"/>
      <c r="O373" s="61"/>
      <c r="P373" s="61"/>
    </row>
    <row r="374" spans="8:16" x14ac:dyDescent="0.25">
      <c r="H374" s="60"/>
      <c r="I374" s="60"/>
      <c r="J374" s="60"/>
      <c r="K374" s="60"/>
      <c r="L374" s="60"/>
      <c r="M374" s="60"/>
      <c r="N374" s="61"/>
      <c r="O374" s="61"/>
      <c r="P374" s="61"/>
    </row>
    <row r="375" spans="8:16" x14ac:dyDescent="0.25">
      <c r="H375" s="60"/>
      <c r="I375" s="60"/>
      <c r="J375" s="60"/>
      <c r="K375" s="60"/>
      <c r="L375" s="60"/>
      <c r="M375" s="60"/>
      <c r="N375" s="61"/>
      <c r="O375" s="61"/>
      <c r="P375" s="61"/>
    </row>
    <row r="376" spans="8:16" x14ac:dyDescent="0.25">
      <c r="H376" s="60"/>
      <c r="I376" s="60"/>
      <c r="J376" s="60"/>
      <c r="K376" s="60"/>
      <c r="L376" s="60"/>
      <c r="M376" s="60"/>
      <c r="N376" s="61"/>
      <c r="O376" s="61"/>
      <c r="P376" s="61"/>
    </row>
    <row r="377" spans="8:16" x14ac:dyDescent="0.25">
      <c r="H377" s="60"/>
      <c r="I377" s="60"/>
      <c r="J377" s="60"/>
      <c r="K377" s="60"/>
      <c r="L377" s="60"/>
      <c r="M377" s="60"/>
      <c r="N377" s="61"/>
      <c r="O377" s="61"/>
      <c r="P377" s="61"/>
    </row>
    <row r="378" spans="8:16" x14ac:dyDescent="0.25">
      <c r="H378" s="60"/>
      <c r="I378" s="60"/>
      <c r="J378" s="60"/>
      <c r="K378" s="60"/>
      <c r="L378" s="60"/>
      <c r="M378" s="60"/>
      <c r="N378" s="61"/>
      <c r="O378" s="61"/>
      <c r="P378" s="61"/>
    </row>
    <row r="379" spans="8:16" x14ac:dyDescent="0.25">
      <c r="H379" s="60"/>
      <c r="I379" s="60"/>
      <c r="J379" s="60"/>
      <c r="K379" s="60"/>
      <c r="L379" s="60"/>
      <c r="M379" s="60"/>
      <c r="N379" s="61"/>
      <c r="O379" s="61"/>
      <c r="P379" s="61"/>
    </row>
    <row r="380" spans="8:16" x14ac:dyDescent="0.25">
      <c r="H380" s="60"/>
      <c r="I380" s="60"/>
      <c r="J380" s="60"/>
      <c r="K380" s="60"/>
      <c r="L380" s="60"/>
      <c r="M380" s="60"/>
      <c r="N380" s="61"/>
      <c r="O380" s="61"/>
      <c r="P380" s="61"/>
    </row>
    <row r="381" spans="8:16" x14ac:dyDescent="0.25">
      <c r="H381" s="60"/>
      <c r="I381" s="60"/>
      <c r="J381" s="60"/>
      <c r="K381" s="60"/>
      <c r="L381" s="60"/>
      <c r="M381" s="60"/>
      <c r="N381" s="61"/>
      <c r="O381" s="61"/>
      <c r="P381" s="61"/>
    </row>
    <row r="382" spans="8:16" x14ac:dyDescent="0.25">
      <c r="H382" s="60"/>
      <c r="I382" s="60"/>
      <c r="J382" s="60"/>
      <c r="K382" s="60"/>
      <c r="L382" s="60"/>
      <c r="M382" s="60"/>
      <c r="N382" s="61"/>
      <c r="O382" s="61"/>
      <c r="P382" s="61"/>
    </row>
    <row r="383" spans="8:16" x14ac:dyDescent="0.25">
      <c r="H383" s="60"/>
      <c r="I383" s="60"/>
      <c r="J383" s="60"/>
      <c r="K383" s="60"/>
      <c r="L383" s="60"/>
      <c r="M383" s="60"/>
      <c r="N383" s="61"/>
      <c r="O383" s="61"/>
      <c r="P383" s="61"/>
    </row>
    <row r="384" spans="8:16" x14ac:dyDescent="0.25">
      <c r="H384" s="60"/>
      <c r="I384" s="60"/>
      <c r="J384" s="60"/>
      <c r="K384" s="60"/>
      <c r="L384" s="60"/>
      <c r="M384" s="60"/>
      <c r="N384" s="61"/>
      <c r="O384" s="61"/>
      <c r="P384" s="61"/>
    </row>
    <row r="385" spans="8:16" x14ac:dyDescent="0.25">
      <c r="H385" s="60"/>
      <c r="I385" s="60"/>
      <c r="J385" s="60"/>
      <c r="K385" s="60"/>
      <c r="L385" s="60"/>
      <c r="M385" s="60"/>
      <c r="N385" s="61"/>
      <c r="O385" s="61"/>
      <c r="P385" s="61"/>
    </row>
    <row r="386" spans="8:16" x14ac:dyDescent="0.25">
      <c r="H386" s="60"/>
      <c r="I386" s="60"/>
      <c r="J386" s="60"/>
      <c r="K386" s="60"/>
      <c r="L386" s="60"/>
      <c r="M386" s="60"/>
      <c r="N386" s="61"/>
      <c r="O386" s="61"/>
      <c r="P386" s="61"/>
    </row>
    <row r="387" spans="8:16" x14ac:dyDescent="0.25">
      <c r="H387" s="60"/>
      <c r="I387" s="60"/>
      <c r="J387" s="60"/>
      <c r="K387" s="60"/>
      <c r="L387" s="60"/>
      <c r="M387" s="60"/>
      <c r="N387" s="61"/>
      <c r="O387" s="61"/>
      <c r="P387" s="61"/>
    </row>
    <row r="388" spans="8:16" x14ac:dyDescent="0.25">
      <c r="H388" s="60"/>
      <c r="I388" s="60"/>
      <c r="J388" s="60"/>
      <c r="K388" s="60"/>
      <c r="L388" s="60"/>
      <c r="M388" s="60"/>
      <c r="N388" s="61"/>
      <c r="O388" s="61"/>
      <c r="P388" s="61"/>
    </row>
    <row r="389" spans="8:16" x14ac:dyDescent="0.25">
      <c r="H389" s="60"/>
      <c r="I389" s="60"/>
      <c r="J389" s="60"/>
      <c r="K389" s="60"/>
      <c r="L389" s="60"/>
      <c r="M389" s="60"/>
      <c r="N389" s="61"/>
      <c r="O389" s="61"/>
      <c r="P389" s="61"/>
    </row>
    <row r="390" spans="8:16" x14ac:dyDescent="0.25">
      <c r="H390" s="60"/>
      <c r="I390" s="60"/>
      <c r="J390" s="60"/>
      <c r="K390" s="60"/>
      <c r="L390" s="60"/>
      <c r="M390" s="60"/>
      <c r="N390" s="61"/>
      <c r="O390" s="61"/>
      <c r="P390" s="61"/>
    </row>
    <row r="391" spans="8:16" x14ac:dyDescent="0.25">
      <c r="H391" s="60"/>
      <c r="I391" s="60"/>
      <c r="J391" s="60"/>
      <c r="K391" s="60"/>
      <c r="L391" s="60"/>
      <c r="M391" s="60"/>
      <c r="N391" s="61"/>
      <c r="O391" s="61"/>
      <c r="P391" s="61"/>
    </row>
    <row r="392" spans="8:16" x14ac:dyDescent="0.25">
      <c r="H392" s="60"/>
      <c r="I392" s="60"/>
      <c r="J392" s="60"/>
      <c r="K392" s="60"/>
      <c r="L392" s="60"/>
      <c r="M392" s="60"/>
      <c r="N392" s="61"/>
      <c r="O392" s="61"/>
      <c r="P392" s="61"/>
    </row>
    <row r="393" spans="8:16" x14ac:dyDescent="0.25">
      <c r="H393" s="60"/>
      <c r="I393" s="60"/>
      <c r="J393" s="60"/>
      <c r="K393" s="60"/>
      <c r="L393" s="60"/>
      <c r="M393" s="60"/>
      <c r="N393" s="61"/>
      <c r="O393" s="61"/>
      <c r="P393" s="61"/>
    </row>
    <row r="394" spans="8:16" x14ac:dyDescent="0.25">
      <c r="H394" s="60"/>
      <c r="I394" s="60"/>
      <c r="J394" s="60"/>
      <c r="K394" s="60"/>
      <c r="L394" s="60"/>
      <c r="M394" s="60"/>
      <c r="N394" s="61"/>
      <c r="O394" s="61"/>
      <c r="P394" s="61"/>
    </row>
    <row r="395" spans="8:16" x14ac:dyDescent="0.25">
      <c r="H395" s="60"/>
      <c r="I395" s="60"/>
      <c r="J395" s="60"/>
      <c r="K395" s="60"/>
      <c r="L395" s="60"/>
      <c r="M395" s="60"/>
      <c r="N395" s="61"/>
      <c r="O395" s="61"/>
      <c r="P395" s="61"/>
    </row>
    <row r="396" spans="8:16" x14ac:dyDescent="0.25">
      <c r="H396" s="60"/>
      <c r="I396" s="60"/>
      <c r="J396" s="60"/>
      <c r="K396" s="60"/>
      <c r="L396" s="60"/>
      <c r="M396" s="60"/>
      <c r="N396" s="61"/>
      <c r="O396" s="61"/>
      <c r="P396" s="61"/>
    </row>
    <row r="397" spans="8:16" x14ac:dyDescent="0.25">
      <c r="H397" s="60"/>
      <c r="I397" s="60"/>
      <c r="J397" s="60"/>
      <c r="K397" s="60"/>
      <c r="L397" s="60"/>
      <c r="M397" s="60"/>
      <c r="N397" s="61"/>
      <c r="O397" s="61"/>
      <c r="P397" s="61"/>
    </row>
    <row r="398" spans="8:16" x14ac:dyDescent="0.25">
      <c r="H398" s="60"/>
      <c r="I398" s="60"/>
      <c r="J398" s="60"/>
      <c r="K398" s="60"/>
      <c r="L398" s="60"/>
      <c r="M398" s="60"/>
      <c r="N398" s="61"/>
      <c r="O398" s="61"/>
      <c r="P398" s="61"/>
    </row>
    <row r="399" spans="8:16" x14ac:dyDescent="0.25">
      <c r="H399" s="60"/>
      <c r="I399" s="60"/>
      <c r="J399" s="60"/>
      <c r="K399" s="60"/>
      <c r="L399" s="60"/>
      <c r="M399" s="60"/>
      <c r="N399" s="61"/>
      <c r="O399" s="61"/>
      <c r="P399" s="61"/>
    </row>
    <row r="400" spans="8:16" x14ac:dyDescent="0.25">
      <c r="H400" s="60"/>
      <c r="I400" s="60"/>
      <c r="J400" s="60"/>
      <c r="K400" s="60"/>
      <c r="L400" s="60"/>
      <c r="M400" s="60"/>
      <c r="N400" s="61"/>
      <c r="O400" s="61"/>
      <c r="P400" s="61"/>
    </row>
    <row r="401" spans="8:16" x14ac:dyDescent="0.25">
      <c r="H401" s="60"/>
      <c r="I401" s="60"/>
      <c r="J401" s="60"/>
      <c r="K401" s="60"/>
      <c r="L401" s="60"/>
      <c r="M401" s="60"/>
      <c r="N401" s="61"/>
      <c r="O401" s="61"/>
      <c r="P401" s="61"/>
    </row>
    <row r="402" spans="8:16" x14ac:dyDescent="0.25">
      <c r="H402" s="60"/>
      <c r="I402" s="60"/>
      <c r="J402" s="60"/>
      <c r="K402" s="60"/>
      <c r="L402" s="60"/>
      <c r="M402" s="60"/>
      <c r="N402" s="61"/>
      <c r="O402" s="61"/>
      <c r="P402" s="61"/>
    </row>
    <row r="403" spans="8:16" x14ac:dyDescent="0.25">
      <c r="H403" s="60"/>
      <c r="I403" s="60"/>
      <c r="J403" s="60"/>
      <c r="K403" s="60"/>
      <c r="L403" s="60"/>
      <c r="M403" s="60"/>
      <c r="N403" s="61"/>
      <c r="O403" s="61"/>
      <c r="P403" s="61"/>
    </row>
    <row r="404" spans="8:16" x14ac:dyDescent="0.25">
      <c r="H404" s="60"/>
      <c r="I404" s="60"/>
      <c r="J404" s="60"/>
      <c r="K404" s="60"/>
      <c r="L404" s="60"/>
      <c r="M404" s="60"/>
      <c r="N404" s="61"/>
      <c r="O404" s="61"/>
      <c r="P404" s="61"/>
    </row>
    <row r="405" spans="8:16" x14ac:dyDescent="0.25">
      <c r="H405" s="60"/>
      <c r="I405" s="60"/>
      <c r="J405" s="60"/>
      <c r="K405" s="60"/>
      <c r="L405" s="60"/>
      <c r="M405" s="60"/>
      <c r="N405" s="61"/>
      <c r="O405" s="61"/>
      <c r="P405" s="61"/>
    </row>
    <row r="406" spans="8:16" x14ac:dyDescent="0.25">
      <c r="H406" s="60"/>
      <c r="I406" s="60"/>
      <c r="J406" s="60"/>
      <c r="K406" s="60"/>
      <c r="L406" s="60"/>
      <c r="M406" s="60"/>
      <c r="N406" s="61"/>
      <c r="O406" s="61"/>
      <c r="P406" s="61"/>
    </row>
    <row r="407" spans="8:16" x14ac:dyDescent="0.25">
      <c r="H407" s="60"/>
      <c r="I407" s="60"/>
      <c r="J407" s="60"/>
      <c r="K407" s="60"/>
      <c r="L407" s="60"/>
      <c r="M407" s="60"/>
      <c r="N407" s="61"/>
      <c r="O407" s="61"/>
      <c r="P407" s="61"/>
    </row>
    <row r="408" spans="8:16" x14ac:dyDescent="0.25">
      <c r="H408" s="60"/>
      <c r="I408" s="60"/>
      <c r="J408" s="60"/>
      <c r="K408" s="60"/>
      <c r="L408" s="60"/>
      <c r="M408" s="60"/>
      <c r="N408" s="61"/>
      <c r="O408" s="61"/>
      <c r="P408" s="61"/>
    </row>
    <row r="409" spans="8:16" x14ac:dyDescent="0.25">
      <c r="H409" s="60"/>
      <c r="I409" s="60"/>
      <c r="J409" s="60"/>
      <c r="K409" s="60"/>
      <c r="L409" s="60"/>
      <c r="M409" s="60"/>
      <c r="N409" s="61"/>
      <c r="O409" s="61"/>
      <c r="P409" s="61"/>
    </row>
    <row r="410" spans="8:16" x14ac:dyDescent="0.25">
      <c r="H410" s="60"/>
      <c r="I410" s="60"/>
      <c r="J410" s="60"/>
      <c r="K410" s="60"/>
      <c r="L410" s="60"/>
      <c r="M410" s="60"/>
      <c r="N410" s="61"/>
      <c r="O410" s="61"/>
      <c r="P410" s="61"/>
    </row>
    <row r="411" spans="8:16" x14ac:dyDescent="0.25">
      <c r="H411" s="60"/>
      <c r="I411" s="60"/>
      <c r="J411" s="60"/>
      <c r="K411" s="60"/>
      <c r="L411" s="60"/>
      <c r="M411" s="60"/>
      <c r="N411" s="61"/>
      <c r="O411" s="61"/>
      <c r="P411" s="61"/>
    </row>
    <row r="412" spans="8:16" x14ac:dyDescent="0.25">
      <c r="H412" s="60"/>
      <c r="I412" s="60"/>
      <c r="J412" s="60"/>
      <c r="K412" s="60"/>
      <c r="L412" s="60"/>
      <c r="M412" s="60"/>
      <c r="N412" s="61"/>
      <c r="O412" s="61"/>
      <c r="P412" s="61"/>
    </row>
    <row r="413" spans="8:16" x14ac:dyDescent="0.25">
      <c r="H413" s="60"/>
      <c r="I413" s="60"/>
      <c r="J413" s="60"/>
      <c r="K413" s="60"/>
      <c r="L413" s="60"/>
      <c r="M413" s="60"/>
      <c r="N413" s="61"/>
      <c r="O413" s="61"/>
      <c r="P413" s="61"/>
    </row>
    <row r="414" spans="8:16" x14ac:dyDescent="0.25">
      <c r="H414" s="60"/>
      <c r="I414" s="60"/>
      <c r="J414" s="60"/>
      <c r="K414" s="60"/>
      <c r="L414" s="60"/>
      <c r="M414" s="60"/>
      <c r="N414" s="61"/>
      <c r="O414" s="61"/>
      <c r="P414" s="61"/>
    </row>
    <row r="415" spans="8:16" x14ac:dyDescent="0.25">
      <c r="H415" s="60"/>
      <c r="I415" s="60"/>
      <c r="J415" s="60"/>
      <c r="K415" s="60"/>
      <c r="L415" s="60"/>
      <c r="M415" s="60"/>
      <c r="N415" s="61"/>
      <c r="O415" s="61"/>
      <c r="P415" s="61"/>
    </row>
    <row r="416" spans="8:16" x14ac:dyDescent="0.25">
      <c r="H416" s="60"/>
      <c r="I416" s="60"/>
      <c r="J416" s="60"/>
      <c r="K416" s="60"/>
      <c r="L416" s="60"/>
      <c r="M416" s="60"/>
      <c r="N416" s="61"/>
      <c r="O416" s="61"/>
      <c r="P416" s="61"/>
    </row>
    <row r="417" spans="8:16" x14ac:dyDescent="0.25">
      <c r="H417" s="60"/>
      <c r="I417" s="60"/>
      <c r="J417" s="60"/>
      <c r="K417" s="60"/>
      <c r="L417" s="60"/>
      <c r="M417" s="60"/>
      <c r="N417" s="61"/>
      <c r="O417" s="61"/>
      <c r="P417" s="61"/>
    </row>
    <row r="418" spans="8:16" x14ac:dyDescent="0.25">
      <c r="H418" s="60"/>
      <c r="I418" s="60"/>
      <c r="J418" s="60"/>
      <c r="K418" s="60"/>
      <c r="L418" s="60"/>
      <c r="M418" s="60"/>
      <c r="N418" s="61"/>
      <c r="O418" s="61"/>
      <c r="P418" s="61"/>
    </row>
    <row r="419" spans="8:16" x14ac:dyDescent="0.25">
      <c r="H419" s="60"/>
      <c r="I419" s="60"/>
      <c r="J419" s="60"/>
      <c r="K419" s="60"/>
      <c r="L419" s="60"/>
      <c r="M419" s="60"/>
      <c r="N419" s="61"/>
      <c r="O419" s="61"/>
      <c r="P419" s="61"/>
    </row>
    <row r="420" spans="8:16" x14ac:dyDescent="0.25">
      <c r="H420" s="60"/>
      <c r="I420" s="60"/>
      <c r="J420" s="60"/>
      <c r="K420" s="60"/>
      <c r="L420" s="60"/>
      <c r="M420" s="60"/>
      <c r="N420" s="61"/>
      <c r="O420" s="61"/>
      <c r="P420" s="61"/>
    </row>
    <row r="421" spans="8:16" x14ac:dyDescent="0.25">
      <c r="H421" s="60"/>
      <c r="I421" s="60"/>
      <c r="J421" s="60"/>
      <c r="K421" s="60"/>
      <c r="L421" s="60"/>
      <c r="M421" s="60"/>
      <c r="N421" s="61"/>
      <c r="O421" s="61"/>
      <c r="P421" s="61"/>
    </row>
    <row r="422" spans="8:16" x14ac:dyDescent="0.25">
      <c r="H422" s="60"/>
      <c r="I422" s="60"/>
      <c r="J422" s="60"/>
      <c r="K422" s="60"/>
      <c r="L422" s="60"/>
      <c r="M422" s="60"/>
      <c r="N422" s="61"/>
      <c r="O422" s="61"/>
      <c r="P422" s="61"/>
    </row>
    <row r="423" spans="8:16" x14ac:dyDescent="0.25">
      <c r="H423" s="60"/>
      <c r="I423" s="60"/>
      <c r="J423" s="60"/>
      <c r="K423" s="60"/>
      <c r="L423" s="60"/>
      <c r="M423" s="60"/>
      <c r="N423" s="61"/>
      <c r="O423" s="61"/>
      <c r="P423" s="61"/>
    </row>
    <row r="424" spans="8:16" x14ac:dyDescent="0.25">
      <c r="H424" s="60"/>
      <c r="I424" s="60"/>
      <c r="J424" s="60"/>
      <c r="K424" s="60"/>
      <c r="L424" s="60"/>
      <c r="M424" s="60"/>
      <c r="N424" s="61"/>
      <c r="O424" s="61"/>
      <c r="P424" s="61"/>
    </row>
    <row r="425" spans="8:16" x14ac:dyDescent="0.25">
      <c r="H425" s="60"/>
      <c r="I425" s="60"/>
      <c r="J425" s="60"/>
      <c r="K425" s="60"/>
      <c r="L425" s="60"/>
      <c r="M425" s="60"/>
      <c r="N425" s="61"/>
      <c r="O425" s="61"/>
      <c r="P425" s="61"/>
    </row>
    <row r="426" spans="8:16" x14ac:dyDescent="0.25">
      <c r="H426" s="60"/>
      <c r="I426" s="60"/>
      <c r="J426" s="60"/>
      <c r="K426" s="60"/>
      <c r="L426" s="60"/>
      <c r="M426" s="60"/>
      <c r="N426" s="61"/>
      <c r="O426" s="61"/>
      <c r="P426" s="61"/>
    </row>
    <row r="427" spans="8:16" x14ac:dyDescent="0.25">
      <c r="H427" s="60"/>
      <c r="I427" s="60"/>
      <c r="J427" s="60"/>
      <c r="K427" s="60"/>
      <c r="L427" s="60"/>
      <c r="M427" s="60"/>
      <c r="N427" s="61"/>
      <c r="O427" s="61"/>
      <c r="P427" s="61"/>
    </row>
    <row r="428" spans="8:16" x14ac:dyDescent="0.25">
      <c r="H428" s="60"/>
      <c r="I428" s="60"/>
      <c r="J428" s="60"/>
      <c r="K428" s="60"/>
      <c r="L428" s="60"/>
      <c r="M428" s="60"/>
      <c r="N428" s="61"/>
      <c r="O428" s="61"/>
      <c r="P428" s="61"/>
    </row>
    <row r="429" spans="8:16" x14ac:dyDescent="0.25">
      <c r="H429" s="60"/>
      <c r="I429" s="60"/>
      <c r="J429" s="60"/>
      <c r="K429" s="60"/>
      <c r="L429" s="60"/>
      <c r="M429" s="60"/>
      <c r="N429" s="61"/>
      <c r="O429" s="61"/>
      <c r="P429" s="61"/>
    </row>
    <row r="430" spans="8:16" x14ac:dyDescent="0.25">
      <c r="H430" s="60"/>
      <c r="I430" s="60"/>
      <c r="J430" s="60"/>
      <c r="K430" s="60"/>
      <c r="L430" s="60"/>
      <c r="M430" s="60"/>
      <c r="N430" s="61"/>
      <c r="O430" s="61"/>
      <c r="P430" s="61"/>
    </row>
    <row r="431" spans="8:16" x14ac:dyDescent="0.25">
      <c r="H431" s="60"/>
      <c r="I431" s="60"/>
      <c r="J431" s="60"/>
      <c r="K431" s="60"/>
      <c r="L431" s="60"/>
      <c r="M431" s="60"/>
      <c r="N431" s="61"/>
      <c r="O431" s="61"/>
      <c r="P431" s="61"/>
    </row>
    <row r="432" spans="8:16" x14ac:dyDescent="0.25">
      <c r="H432" s="60"/>
      <c r="I432" s="60"/>
      <c r="J432" s="60"/>
      <c r="K432" s="60"/>
      <c r="L432" s="60"/>
      <c r="M432" s="60"/>
      <c r="N432" s="61"/>
      <c r="O432" s="61"/>
      <c r="P432" s="61"/>
    </row>
    <row r="433" spans="8:16" x14ac:dyDescent="0.25">
      <c r="H433" s="60"/>
      <c r="I433" s="60"/>
      <c r="J433" s="60"/>
      <c r="K433" s="60"/>
      <c r="L433" s="60"/>
      <c r="M433" s="60"/>
      <c r="N433" s="61"/>
      <c r="O433" s="61"/>
      <c r="P433" s="61"/>
    </row>
    <row r="434" spans="8:16" x14ac:dyDescent="0.25">
      <c r="H434" s="60"/>
      <c r="I434" s="60"/>
      <c r="J434" s="60"/>
      <c r="K434" s="60"/>
      <c r="L434" s="60"/>
      <c r="M434" s="60"/>
      <c r="N434" s="61"/>
      <c r="O434" s="61"/>
      <c r="P434" s="61"/>
    </row>
    <row r="435" spans="8:16" x14ac:dyDescent="0.25">
      <c r="H435" s="60"/>
      <c r="I435" s="60"/>
      <c r="J435" s="60"/>
      <c r="K435" s="60"/>
      <c r="L435" s="60"/>
      <c r="M435" s="60"/>
      <c r="N435" s="61"/>
      <c r="O435" s="61"/>
      <c r="P435" s="61"/>
    </row>
    <row r="436" spans="8:16" x14ac:dyDescent="0.25">
      <c r="H436" s="60"/>
      <c r="I436" s="60"/>
      <c r="J436" s="60"/>
      <c r="K436" s="60"/>
      <c r="L436" s="60"/>
      <c r="M436" s="60"/>
      <c r="N436" s="61"/>
      <c r="O436" s="61"/>
      <c r="P436" s="61"/>
    </row>
    <row r="437" spans="8:16" x14ac:dyDescent="0.25">
      <c r="H437" s="60"/>
      <c r="I437" s="60"/>
      <c r="J437" s="60"/>
      <c r="K437" s="60"/>
      <c r="L437" s="60"/>
      <c r="M437" s="60"/>
      <c r="N437" s="61"/>
      <c r="O437" s="61"/>
      <c r="P437" s="61"/>
    </row>
    <row r="438" spans="8:16" x14ac:dyDescent="0.25">
      <c r="H438" s="60"/>
      <c r="I438" s="60"/>
      <c r="J438" s="60"/>
      <c r="K438" s="60"/>
      <c r="L438" s="60"/>
      <c r="M438" s="60"/>
      <c r="N438" s="61"/>
      <c r="O438" s="61"/>
      <c r="P438" s="61"/>
    </row>
    <row r="439" spans="8:16" x14ac:dyDescent="0.25">
      <c r="H439" s="60"/>
      <c r="I439" s="60"/>
      <c r="J439" s="60"/>
      <c r="K439" s="60"/>
      <c r="L439" s="60"/>
      <c r="M439" s="60"/>
      <c r="N439" s="61"/>
      <c r="O439" s="61"/>
      <c r="P439" s="61"/>
    </row>
    <row r="440" spans="8:16" x14ac:dyDescent="0.25">
      <c r="H440" s="60"/>
      <c r="I440" s="60"/>
      <c r="J440" s="60"/>
      <c r="K440" s="60"/>
      <c r="L440" s="60"/>
      <c r="M440" s="60"/>
      <c r="N440" s="61"/>
      <c r="O440" s="61"/>
      <c r="P440" s="61"/>
    </row>
    <row r="441" spans="8:16" x14ac:dyDescent="0.25">
      <c r="H441" s="60"/>
      <c r="I441" s="60"/>
      <c r="J441" s="60"/>
      <c r="K441" s="60"/>
      <c r="L441" s="60"/>
      <c r="M441" s="60"/>
      <c r="N441" s="61"/>
      <c r="O441" s="61"/>
      <c r="P441" s="61"/>
    </row>
    <row r="442" spans="8:16" x14ac:dyDescent="0.25">
      <c r="H442" s="60"/>
      <c r="I442" s="60"/>
      <c r="J442" s="60"/>
      <c r="K442" s="60"/>
      <c r="L442" s="60"/>
      <c r="M442" s="60"/>
      <c r="N442" s="61"/>
      <c r="O442" s="61"/>
      <c r="P442" s="61"/>
    </row>
    <row r="443" spans="8:16" x14ac:dyDescent="0.25">
      <c r="H443" s="60"/>
      <c r="I443" s="60"/>
      <c r="J443" s="60"/>
      <c r="K443" s="60"/>
      <c r="L443" s="60"/>
      <c r="M443" s="60"/>
      <c r="N443" s="61"/>
      <c r="O443" s="61"/>
      <c r="P443" s="61"/>
    </row>
    <row r="444" spans="8:16" x14ac:dyDescent="0.25">
      <c r="H444" s="60"/>
      <c r="I444" s="60"/>
      <c r="J444" s="60"/>
      <c r="K444" s="60"/>
      <c r="L444" s="60"/>
      <c r="M444" s="60"/>
      <c r="N444" s="61"/>
      <c r="O444" s="61"/>
      <c r="P444" s="61"/>
    </row>
    <row r="445" spans="8:16" x14ac:dyDescent="0.25">
      <c r="H445" s="60"/>
      <c r="I445" s="60"/>
      <c r="J445" s="60"/>
      <c r="K445" s="60"/>
      <c r="L445" s="60"/>
      <c r="M445" s="60"/>
      <c r="N445" s="61"/>
      <c r="O445" s="61"/>
      <c r="P445" s="61"/>
    </row>
    <row r="446" spans="8:16" x14ac:dyDescent="0.25">
      <c r="H446" s="60"/>
      <c r="I446" s="60"/>
      <c r="J446" s="60"/>
      <c r="K446" s="60"/>
      <c r="L446" s="60"/>
      <c r="M446" s="60"/>
      <c r="N446" s="61"/>
      <c r="O446" s="61"/>
      <c r="P446" s="61"/>
    </row>
    <row r="447" spans="8:16" x14ac:dyDescent="0.25">
      <c r="H447" s="60"/>
      <c r="I447" s="60"/>
      <c r="J447" s="60"/>
      <c r="K447" s="60"/>
      <c r="L447" s="60"/>
      <c r="M447" s="60"/>
      <c r="N447" s="61"/>
      <c r="O447" s="61"/>
      <c r="P447" s="61"/>
    </row>
    <row r="448" spans="8:16" x14ac:dyDescent="0.25">
      <c r="H448" s="60"/>
      <c r="I448" s="60"/>
      <c r="J448" s="60"/>
      <c r="K448" s="60"/>
      <c r="L448" s="60"/>
      <c r="M448" s="60"/>
      <c r="N448" s="61"/>
      <c r="O448" s="61"/>
      <c r="P448" s="61"/>
    </row>
    <row r="449" spans="8:16" x14ac:dyDescent="0.25">
      <c r="H449" s="60"/>
      <c r="I449" s="60"/>
      <c r="J449" s="60"/>
      <c r="K449" s="60"/>
      <c r="L449" s="60"/>
      <c r="M449" s="60"/>
      <c r="N449" s="61"/>
      <c r="O449" s="61"/>
      <c r="P449" s="61"/>
    </row>
    <row r="450" spans="8:16" x14ac:dyDescent="0.25">
      <c r="H450" s="60"/>
      <c r="I450" s="60"/>
      <c r="J450" s="60"/>
      <c r="K450" s="60"/>
      <c r="L450" s="60"/>
      <c r="M450" s="60"/>
      <c r="N450" s="61"/>
      <c r="O450" s="61"/>
      <c r="P450" s="61"/>
    </row>
    <row r="451" spans="8:16" x14ac:dyDescent="0.25">
      <c r="H451" s="60"/>
      <c r="I451" s="60"/>
      <c r="J451" s="60"/>
      <c r="K451" s="60"/>
      <c r="L451" s="60"/>
      <c r="M451" s="60"/>
      <c r="N451" s="61"/>
      <c r="O451" s="61"/>
      <c r="P451" s="61"/>
    </row>
    <row r="452" spans="8:16" x14ac:dyDescent="0.25">
      <c r="H452" s="60"/>
      <c r="I452" s="60"/>
      <c r="J452" s="60"/>
      <c r="K452" s="60"/>
      <c r="L452" s="60"/>
      <c r="M452" s="60"/>
      <c r="N452" s="61"/>
      <c r="O452" s="61"/>
      <c r="P452" s="61"/>
    </row>
    <row r="453" spans="8:16" x14ac:dyDescent="0.25">
      <c r="H453" s="60"/>
      <c r="I453" s="60"/>
      <c r="J453" s="60"/>
      <c r="K453" s="60"/>
      <c r="L453" s="60"/>
      <c r="M453" s="60"/>
      <c r="N453" s="61"/>
      <c r="O453" s="61"/>
      <c r="P453" s="61"/>
    </row>
    <row r="454" spans="8:16" x14ac:dyDescent="0.25">
      <c r="H454" s="60"/>
      <c r="I454" s="60"/>
      <c r="J454" s="60"/>
      <c r="K454" s="60"/>
      <c r="L454" s="60"/>
      <c r="M454" s="60"/>
      <c r="N454" s="61"/>
      <c r="O454" s="61"/>
      <c r="P454" s="61"/>
    </row>
    <row r="455" spans="8:16" x14ac:dyDescent="0.25">
      <c r="H455" s="60"/>
      <c r="I455" s="60"/>
      <c r="J455" s="60"/>
      <c r="K455" s="60"/>
      <c r="L455" s="60"/>
      <c r="M455" s="60"/>
      <c r="N455" s="61"/>
      <c r="O455" s="61"/>
      <c r="P455" s="61"/>
    </row>
    <row r="456" spans="8:16" x14ac:dyDescent="0.25">
      <c r="H456" s="60"/>
      <c r="I456" s="60"/>
      <c r="J456" s="60"/>
      <c r="K456" s="60"/>
      <c r="L456" s="60"/>
      <c r="M456" s="60"/>
      <c r="N456" s="61"/>
      <c r="O456" s="61"/>
      <c r="P456" s="61"/>
    </row>
    <row r="457" spans="8:16" x14ac:dyDescent="0.25">
      <c r="H457" s="60"/>
      <c r="I457" s="60"/>
      <c r="J457" s="60"/>
      <c r="K457" s="60"/>
      <c r="L457" s="60"/>
      <c r="M457" s="60"/>
      <c r="N457" s="61"/>
      <c r="O457" s="61"/>
      <c r="P457" s="61"/>
    </row>
    <row r="458" spans="8:16" x14ac:dyDescent="0.25">
      <c r="H458" s="60"/>
      <c r="I458" s="60"/>
      <c r="J458" s="60"/>
      <c r="K458" s="60"/>
      <c r="L458" s="60"/>
      <c r="M458" s="60"/>
      <c r="N458" s="61"/>
      <c r="O458" s="61"/>
      <c r="P458" s="61"/>
    </row>
    <row r="459" spans="8:16" x14ac:dyDescent="0.25">
      <c r="H459" s="60"/>
      <c r="I459" s="60"/>
      <c r="J459" s="60"/>
      <c r="K459" s="60"/>
      <c r="L459" s="60"/>
      <c r="M459" s="60"/>
      <c r="N459" s="61"/>
      <c r="O459" s="61"/>
      <c r="P459" s="61"/>
    </row>
    <row r="460" spans="8:16" x14ac:dyDescent="0.25">
      <c r="H460" s="60"/>
      <c r="I460" s="60"/>
      <c r="J460" s="60"/>
      <c r="K460" s="60"/>
      <c r="L460" s="60"/>
      <c r="M460" s="60"/>
      <c r="N460" s="61"/>
      <c r="O460" s="61"/>
      <c r="P460" s="61"/>
    </row>
    <row r="461" spans="8:16" x14ac:dyDescent="0.25">
      <c r="H461" s="60"/>
      <c r="I461" s="60"/>
      <c r="J461" s="60"/>
      <c r="K461" s="60"/>
      <c r="L461" s="60"/>
      <c r="M461" s="60"/>
      <c r="N461" s="61"/>
      <c r="O461" s="61"/>
      <c r="P461" s="61"/>
    </row>
    <row r="462" spans="8:16" x14ac:dyDescent="0.25">
      <c r="H462" s="60"/>
      <c r="I462" s="60"/>
      <c r="J462" s="60"/>
      <c r="K462" s="60"/>
      <c r="L462" s="60"/>
      <c r="M462" s="60"/>
      <c r="N462" s="61"/>
      <c r="O462" s="61"/>
      <c r="P462" s="61"/>
    </row>
    <row r="463" spans="8:16" x14ac:dyDescent="0.25">
      <c r="H463" s="60"/>
      <c r="I463" s="60"/>
      <c r="J463" s="60"/>
      <c r="K463" s="60"/>
      <c r="L463" s="60"/>
      <c r="M463" s="60"/>
      <c r="N463" s="61"/>
      <c r="O463" s="61"/>
      <c r="P463" s="61"/>
    </row>
    <row r="464" spans="8:16" x14ac:dyDescent="0.25">
      <c r="H464" s="60"/>
      <c r="I464" s="60"/>
      <c r="J464" s="60"/>
      <c r="K464" s="60"/>
      <c r="L464" s="60"/>
      <c r="M464" s="60"/>
      <c r="N464" s="61"/>
      <c r="O464" s="61"/>
      <c r="P464" s="61"/>
    </row>
    <row r="465" spans="8:16" x14ac:dyDescent="0.25">
      <c r="H465" s="60"/>
      <c r="I465" s="60"/>
      <c r="J465" s="60"/>
      <c r="K465" s="60"/>
      <c r="L465" s="60"/>
      <c r="M465" s="60"/>
      <c r="N465" s="61"/>
      <c r="O465" s="61"/>
      <c r="P465" s="61"/>
    </row>
    <row r="466" spans="8:16" x14ac:dyDescent="0.25">
      <c r="H466" s="60"/>
      <c r="I466" s="60"/>
      <c r="J466" s="60"/>
      <c r="K466" s="60"/>
      <c r="L466" s="60"/>
      <c r="M466" s="60"/>
      <c r="N466" s="61"/>
      <c r="O466" s="61"/>
      <c r="P466" s="61"/>
    </row>
    <row r="467" spans="8:16" x14ac:dyDescent="0.25">
      <c r="H467" s="60"/>
      <c r="I467" s="60"/>
      <c r="J467" s="60"/>
      <c r="K467" s="60"/>
      <c r="L467" s="60"/>
      <c r="M467" s="60"/>
      <c r="N467" s="61"/>
      <c r="O467" s="61"/>
      <c r="P467" s="61"/>
    </row>
    <row r="468" spans="8:16" x14ac:dyDescent="0.25">
      <c r="H468" s="60"/>
      <c r="I468" s="60"/>
      <c r="J468" s="60"/>
      <c r="K468" s="60"/>
      <c r="L468" s="60"/>
      <c r="M468" s="60"/>
      <c r="N468" s="61"/>
      <c r="O468" s="61"/>
      <c r="P468" s="61"/>
    </row>
    <row r="469" spans="8:16" x14ac:dyDescent="0.25">
      <c r="H469" s="60"/>
      <c r="I469" s="60"/>
      <c r="J469" s="60"/>
      <c r="K469" s="60"/>
      <c r="L469" s="60"/>
      <c r="M469" s="60"/>
      <c r="N469" s="61"/>
      <c r="O469" s="61"/>
      <c r="P469" s="61"/>
    </row>
    <row r="470" spans="8:16" x14ac:dyDescent="0.25">
      <c r="H470" s="60"/>
      <c r="I470" s="60"/>
      <c r="J470" s="60"/>
      <c r="K470" s="60"/>
      <c r="L470" s="60"/>
      <c r="M470" s="60"/>
      <c r="N470" s="61"/>
      <c r="O470" s="61"/>
      <c r="P470" s="61"/>
    </row>
    <row r="471" spans="8:16" x14ac:dyDescent="0.25">
      <c r="H471" s="60"/>
      <c r="I471" s="60"/>
      <c r="J471" s="60"/>
      <c r="K471" s="60"/>
      <c r="L471" s="60"/>
      <c r="M471" s="60"/>
      <c r="N471" s="61"/>
      <c r="O471" s="61"/>
      <c r="P471" s="61"/>
    </row>
    <row r="472" spans="8:16" x14ac:dyDescent="0.25">
      <c r="H472" s="60"/>
      <c r="I472" s="60"/>
      <c r="J472" s="60"/>
      <c r="K472" s="60"/>
      <c r="L472" s="60"/>
      <c r="M472" s="60"/>
      <c r="N472" s="61"/>
      <c r="O472" s="61"/>
      <c r="P472" s="61"/>
    </row>
    <row r="473" spans="8:16" x14ac:dyDescent="0.25">
      <c r="H473" s="60"/>
      <c r="I473" s="60"/>
      <c r="J473" s="60"/>
      <c r="K473" s="60"/>
      <c r="L473" s="60"/>
      <c r="M473" s="60"/>
      <c r="N473" s="61"/>
      <c r="O473" s="61"/>
      <c r="P473" s="61"/>
    </row>
    <row r="474" spans="8:16" x14ac:dyDescent="0.25">
      <c r="H474" s="60"/>
      <c r="I474" s="60"/>
      <c r="J474" s="60"/>
      <c r="K474" s="60"/>
      <c r="L474" s="60"/>
      <c r="M474" s="60"/>
      <c r="N474" s="61"/>
      <c r="O474" s="61"/>
      <c r="P474" s="61"/>
    </row>
    <row r="475" spans="8:16" x14ac:dyDescent="0.25">
      <c r="H475" s="60"/>
      <c r="I475" s="60"/>
      <c r="J475" s="60"/>
      <c r="K475" s="60"/>
      <c r="L475" s="60"/>
      <c r="M475" s="60"/>
      <c r="N475" s="61"/>
      <c r="O475" s="61"/>
      <c r="P475" s="61"/>
    </row>
    <row r="476" spans="8:16" x14ac:dyDescent="0.25">
      <c r="H476" s="60"/>
      <c r="I476" s="60"/>
      <c r="J476" s="60"/>
      <c r="K476" s="60"/>
      <c r="L476" s="60"/>
      <c r="M476" s="60"/>
      <c r="N476" s="61"/>
      <c r="O476" s="61"/>
      <c r="P476" s="61"/>
    </row>
    <row r="477" spans="8:16" x14ac:dyDescent="0.25">
      <c r="H477" s="60"/>
      <c r="I477" s="60"/>
      <c r="J477" s="60"/>
      <c r="K477" s="60"/>
      <c r="L477" s="60"/>
      <c r="M477" s="60"/>
      <c r="N477" s="61"/>
      <c r="O477" s="61"/>
      <c r="P477" s="61"/>
    </row>
    <row r="478" spans="8:16" x14ac:dyDescent="0.25">
      <c r="H478" s="60"/>
      <c r="I478" s="60"/>
      <c r="J478" s="60"/>
      <c r="K478" s="60"/>
      <c r="L478" s="60"/>
      <c r="M478" s="60"/>
      <c r="N478" s="61"/>
      <c r="O478" s="61"/>
      <c r="P478" s="61"/>
    </row>
    <row r="479" spans="8:16" x14ac:dyDescent="0.25">
      <c r="H479" s="60"/>
      <c r="I479" s="60"/>
      <c r="J479" s="60"/>
      <c r="K479" s="60"/>
      <c r="L479" s="60"/>
      <c r="M479" s="60"/>
      <c r="N479" s="61"/>
      <c r="O479" s="61"/>
      <c r="P479" s="61"/>
    </row>
    <row r="480" spans="8:16" x14ac:dyDescent="0.25">
      <c r="H480" s="60"/>
      <c r="I480" s="60"/>
      <c r="J480" s="60"/>
      <c r="K480" s="60"/>
      <c r="L480" s="60"/>
      <c r="M480" s="60"/>
      <c r="N480" s="61"/>
      <c r="O480" s="61"/>
      <c r="P480" s="61"/>
    </row>
    <row r="481" spans="8:16" x14ac:dyDescent="0.25">
      <c r="H481" s="60"/>
      <c r="I481" s="60"/>
      <c r="J481" s="60"/>
      <c r="K481" s="60"/>
      <c r="L481" s="60"/>
      <c r="M481" s="60"/>
      <c r="N481" s="61"/>
      <c r="O481" s="61"/>
      <c r="P481" s="61"/>
    </row>
    <row r="482" spans="8:16" x14ac:dyDescent="0.25">
      <c r="H482" s="60"/>
      <c r="I482" s="60"/>
      <c r="J482" s="60"/>
      <c r="K482" s="60"/>
      <c r="L482" s="60"/>
      <c r="M482" s="60"/>
      <c r="N482" s="61"/>
      <c r="O482" s="61"/>
      <c r="P482" s="61"/>
    </row>
    <row r="483" spans="8:16" x14ac:dyDescent="0.25">
      <c r="H483" s="60"/>
      <c r="I483" s="60"/>
      <c r="J483" s="60"/>
      <c r="K483" s="60"/>
      <c r="L483" s="60"/>
      <c r="M483" s="60"/>
      <c r="N483" s="61"/>
      <c r="O483" s="61"/>
      <c r="P483" s="61"/>
    </row>
    <row r="484" spans="8:16" x14ac:dyDescent="0.25">
      <c r="H484" s="60"/>
      <c r="I484" s="60"/>
      <c r="J484" s="60"/>
      <c r="K484" s="60"/>
      <c r="L484" s="60"/>
      <c r="M484" s="60"/>
      <c r="N484" s="61"/>
      <c r="O484" s="61"/>
      <c r="P484" s="61"/>
    </row>
    <row r="485" spans="8:16" x14ac:dyDescent="0.25">
      <c r="H485" s="60"/>
      <c r="I485" s="60"/>
      <c r="J485" s="60"/>
      <c r="K485" s="60"/>
      <c r="L485" s="60"/>
      <c r="M485" s="60"/>
      <c r="N485" s="61"/>
      <c r="O485" s="61"/>
      <c r="P485" s="61"/>
    </row>
    <row r="486" spans="8:16" x14ac:dyDescent="0.25">
      <c r="H486" s="60"/>
      <c r="I486" s="60"/>
      <c r="J486" s="60"/>
      <c r="K486" s="60"/>
      <c r="L486" s="60"/>
      <c r="M486" s="60"/>
      <c r="N486" s="61"/>
      <c r="O486" s="61"/>
      <c r="P486" s="61"/>
    </row>
    <row r="487" spans="8:16" x14ac:dyDescent="0.25">
      <c r="H487" s="60"/>
      <c r="I487" s="60"/>
      <c r="J487" s="60"/>
      <c r="K487" s="60"/>
      <c r="L487" s="60"/>
      <c r="M487" s="60"/>
      <c r="N487" s="61"/>
      <c r="O487" s="61"/>
      <c r="P487" s="61"/>
    </row>
    <row r="488" spans="8:16" x14ac:dyDescent="0.25">
      <c r="H488" s="60"/>
      <c r="I488" s="60"/>
      <c r="J488" s="60"/>
      <c r="K488" s="60"/>
      <c r="L488" s="60"/>
      <c r="M488" s="60"/>
      <c r="N488" s="61"/>
      <c r="O488" s="61"/>
      <c r="P488" s="61"/>
    </row>
    <row r="489" spans="8:16" x14ac:dyDescent="0.25">
      <c r="H489" s="60"/>
      <c r="I489" s="60"/>
      <c r="J489" s="60"/>
      <c r="K489" s="60"/>
      <c r="L489" s="60"/>
      <c r="M489" s="60"/>
      <c r="N489" s="61"/>
      <c r="O489" s="61"/>
      <c r="P489" s="61"/>
    </row>
    <row r="490" spans="8:16" x14ac:dyDescent="0.25">
      <c r="H490" s="60"/>
      <c r="I490" s="60"/>
      <c r="J490" s="60"/>
      <c r="K490" s="60"/>
      <c r="L490" s="60"/>
      <c r="M490" s="60"/>
      <c r="N490" s="61"/>
      <c r="O490" s="61"/>
      <c r="P490" s="61"/>
    </row>
    <row r="491" spans="8:16" x14ac:dyDescent="0.25">
      <c r="H491" s="60"/>
      <c r="I491" s="60"/>
      <c r="J491" s="60"/>
      <c r="K491" s="60"/>
      <c r="L491" s="60"/>
      <c r="M491" s="60"/>
      <c r="N491" s="61"/>
      <c r="O491" s="61"/>
      <c r="P491" s="61"/>
    </row>
    <row r="492" spans="8:16" x14ac:dyDescent="0.25">
      <c r="H492" s="60"/>
      <c r="I492" s="60"/>
      <c r="J492" s="60"/>
      <c r="K492" s="60"/>
      <c r="L492" s="60"/>
      <c r="M492" s="60"/>
      <c r="N492" s="61"/>
      <c r="O492" s="61"/>
      <c r="P492" s="61"/>
    </row>
    <row r="493" spans="8:16" x14ac:dyDescent="0.25">
      <c r="H493" s="60"/>
      <c r="I493" s="60"/>
      <c r="J493" s="60"/>
      <c r="K493" s="60"/>
      <c r="L493" s="60"/>
      <c r="M493" s="60"/>
      <c r="N493" s="61"/>
      <c r="O493" s="61"/>
      <c r="P493" s="61"/>
    </row>
    <row r="494" spans="8:16" x14ac:dyDescent="0.25">
      <c r="H494" s="60"/>
      <c r="I494" s="60"/>
      <c r="J494" s="60"/>
      <c r="K494" s="60"/>
      <c r="L494" s="60"/>
      <c r="M494" s="60"/>
      <c r="N494" s="61"/>
      <c r="O494" s="61"/>
      <c r="P494" s="61"/>
    </row>
    <row r="495" spans="8:16" x14ac:dyDescent="0.25">
      <c r="H495" s="60"/>
      <c r="I495" s="60"/>
      <c r="J495" s="60"/>
      <c r="K495" s="60"/>
      <c r="L495" s="60"/>
      <c r="M495" s="60"/>
      <c r="N495" s="61"/>
      <c r="O495" s="61"/>
      <c r="P495" s="61"/>
    </row>
    <row r="496" spans="8:16" x14ac:dyDescent="0.25">
      <c r="H496" s="60"/>
      <c r="I496" s="60"/>
      <c r="J496" s="60"/>
      <c r="K496" s="60"/>
      <c r="L496" s="60"/>
      <c r="M496" s="60"/>
      <c r="N496" s="61"/>
      <c r="O496" s="61"/>
      <c r="P496" s="61"/>
    </row>
    <row r="497" spans="8:16" x14ac:dyDescent="0.25">
      <c r="H497" s="60"/>
      <c r="I497" s="60"/>
      <c r="J497" s="60"/>
      <c r="K497" s="60"/>
      <c r="L497" s="60"/>
      <c r="M497" s="60"/>
      <c r="N497" s="61"/>
      <c r="O497" s="61"/>
      <c r="P497" s="61"/>
    </row>
    <row r="498" spans="8:16" x14ac:dyDescent="0.25">
      <c r="H498" s="60"/>
      <c r="I498" s="60"/>
      <c r="J498" s="60"/>
      <c r="K498" s="60"/>
      <c r="L498" s="60"/>
      <c r="M498" s="60"/>
      <c r="N498" s="61"/>
      <c r="O498" s="61"/>
      <c r="P498" s="61"/>
    </row>
    <row r="499" spans="8:16" x14ac:dyDescent="0.25">
      <c r="H499" s="60"/>
      <c r="I499" s="60"/>
      <c r="J499" s="60"/>
      <c r="K499" s="60"/>
      <c r="L499" s="60"/>
      <c r="M499" s="60"/>
      <c r="N499" s="61"/>
      <c r="O499" s="61"/>
      <c r="P499" s="61"/>
    </row>
    <row r="500" spans="8:16" x14ac:dyDescent="0.25">
      <c r="H500" s="60"/>
      <c r="I500" s="60"/>
      <c r="J500" s="60"/>
      <c r="K500" s="60"/>
      <c r="L500" s="60"/>
      <c r="M500" s="60"/>
      <c r="N500" s="61"/>
      <c r="O500" s="61"/>
      <c r="P500" s="61"/>
    </row>
    <row r="501" spans="8:16" x14ac:dyDescent="0.25">
      <c r="H501" s="60"/>
      <c r="I501" s="60"/>
      <c r="J501" s="60"/>
      <c r="K501" s="60"/>
      <c r="L501" s="60"/>
      <c r="M501" s="60"/>
      <c r="N501" s="61"/>
      <c r="O501" s="61"/>
      <c r="P501" s="61"/>
    </row>
    <row r="502" spans="8:16" x14ac:dyDescent="0.25">
      <c r="H502" s="60"/>
      <c r="I502" s="60"/>
      <c r="J502" s="60"/>
      <c r="K502" s="60"/>
      <c r="L502" s="60"/>
      <c r="M502" s="60"/>
      <c r="N502" s="61"/>
      <c r="O502" s="61"/>
      <c r="P502" s="61"/>
    </row>
    <row r="503" spans="8:16" x14ac:dyDescent="0.25">
      <c r="H503" s="60"/>
      <c r="I503" s="60"/>
      <c r="J503" s="60"/>
      <c r="K503" s="60"/>
      <c r="L503" s="60"/>
      <c r="M503" s="60"/>
      <c r="N503" s="61"/>
      <c r="O503" s="61"/>
      <c r="P503" s="61"/>
    </row>
    <row r="504" spans="8:16" x14ac:dyDescent="0.25">
      <c r="H504" s="60"/>
      <c r="I504" s="60"/>
      <c r="J504" s="60"/>
      <c r="K504" s="60"/>
      <c r="L504" s="60"/>
      <c r="M504" s="60"/>
      <c r="N504" s="61"/>
      <c r="O504" s="61"/>
      <c r="P504" s="61"/>
    </row>
    <row r="505" spans="8:16" x14ac:dyDescent="0.25">
      <c r="H505" s="60"/>
      <c r="I505" s="60"/>
      <c r="J505" s="60"/>
      <c r="K505" s="60"/>
      <c r="L505" s="60"/>
      <c r="M505" s="60"/>
      <c r="N505" s="61"/>
      <c r="O505" s="61"/>
      <c r="P505" s="61"/>
    </row>
    <row r="506" spans="8:16" x14ac:dyDescent="0.25">
      <c r="H506" s="60"/>
      <c r="I506" s="60"/>
      <c r="J506" s="60"/>
      <c r="K506" s="60"/>
      <c r="L506" s="60"/>
      <c r="M506" s="60"/>
      <c r="N506" s="61"/>
      <c r="O506" s="61"/>
      <c r="P506" s="61"/>
    </row>
    <row r="507" spans="8:16" x14ac:dyDescent="0.25">
      <c r="H507" s="60"/>
      <c r="I507" s="60"/>
      <c r="J507" s="60"/>
      <c r="K507" s="60"/>
      <c r="L507" s="60"/>
      <c r="M507" s="60"/>
      <c r="N507" s="61"/>
      <c r="O507" s="61"/>
      <c r="P507" s="61"/>
    </row>
    <row r="508" spans="8:16" x14ac:dyDescent="0.25">
      <c r="H508" s="60"/>
      <c r="I508" s="60"/>
      <c r="J508" s="60"/>
      <c r="K508" s="60"/>
      <c r="L508" s="60"/>
      <c r="M508" s="60"/>
      <c r="N508" s="61"/>
      <c r="O508" s="61"/>
      <c r="P508" s="61"/>
    </row>
    <row r="509" spans="8:16" x14ac:dyDescent="0.25">
      <c r="H509" s="60"/>
      <c r="I509" s="60"/>
      <c r="J509" s="60"/>
      <c r="K509" s="60"/>
      <c r="L509" s="60"/>
      <c r="M509" s="60"/>
      <c r="N509" s="61"/>
      <c r="O509" s="61"/>
      <c r="P509" s="61"/>
    </row>
    <row r="510" spans="8:16" x14ac:dyDescent="0.25">
      <c r="H510" s="60"/>
      <c r="I510" s="60"/>
      <c r="J510" s="60"/>
      <c r="K510" s="60"/>
      <c r="L510" s="60"/>
      <c r="M510" s="60"/>
      <c r="N510" s="61"/>
      <c r="O510" s="61"/>
      <c r="P510" s="61"/>
    </row>
    <row r="511" spans="8:16" x14ac:dyDescent="0.25">
      <c r="H511" s="60"/>
      <c r="I511" s="60"/>
      <c r="J511" s="60"/>
      <c r="K511" s="60"/>
      <c r="L511" s="60"/>
      <c r="M511" s="60"/>
      <c r="N511" s="61"/>
      <c r="O511" s="61"/>
      <c r="P511" s="61"/>
    </row>
    <row r="512" spans="8:16" x14ac:dyDescent="0.25">
      <c r="H512" s="60"/>
      <c r="I512" s="60"/>
      <c r="J512" s="60"/>
      <c r="K512" s="60"/>
      <c r="L512" s="60"/>
      <c r="M512" s="60"/>
      <c r="N512" s="61"/>
      <c r="O512" s="61"/>
      <c r="P512" s="61"/>
    </row>
    <row r="513" spans="8:16" x14ac:dyDescent="0.25">
      <c r="H513" s="60"/>
      <c r="I513" s="60"/>
      <c r="J513" s="60"/>
      <c r="K513" s="60"/>
      <c r="L513" s="60"/>
      <c r="M513" s="60"/>
      <c r="N513" s="61"/>
      <c r="O513" s="61"/>
      <c r="P513" s="61"/>
    </row>
    <row r="514" spans="8:16" x14ac:dyDescent="0.25">
      <c r="H514" s="60"/>
      <c r="I514" s="60"/>
      <c r="J514" s="60"/>
      <c r="K514" s="60"/>
      <c r="L514" s="60"/>
      <c r="M514" s="60"/>
      <c r="N514" s="61"/>
      <c r="O514" s="61"/>
      <c r="P514" s="61"/>
    </row>
    <row r="515" spans="8:16" x14ac:dyDescent="0.25">
      <c r="H515" s="60"/>
      <c r="I515" s="60"/>
      <c r="J515" s="60"/>
      <c r="K515" s="60"/>
      <c r="L515" s="60"/>
      <c r="M515" s="60"/>
      <c r="N515" s="61"/>
      <c r="O515" s="61"/>
      <c r="P515" s="61"/>
    </row>
    <row r="516" spans="8:16" x14ac:dyDescent="0.25">
      <c r="H516" s="60"/>
      <c r="I516" s="60"/>
      <c r="J516" s="60"/>
      <c r="K516" s="60"/>
      <c r="L516" s="60"/>
      <c r="M516" s="60"/>
      <c r="N516" s="61"/>
      <c r="O516" s="61"/>
      <c r="P516" s="61"/>
    </row>
    <row r="517" spans="8:16" x14ac:dyDescent="0.25">
      <c r="H517" s="60"/>
      <c r="I517" s="60"/>
      <c r="J517" s="60"/>
      <c r="K517" s="60"/>
      <c r="L517" s="60"/>
      <c r="M517" s="60"/>
      <c r="N517" s="61"/>
      <c r="O517" s="61"/>
      <c r="P517" s="61"/>
    </row>
    <row r="518" spans="8:16" x14ac:dyDescent="0.25">
      <c r="H518" s="60"/>
      <c r="I518" s="60"/>
      <c r="J518" s="60"/>
      <c r="K518" s="60"/>
      <c r="L518" s="60"/>
      <c r="M518" s="60"/>
      <c r="N518" s="61"/>
      <c r="O518" s="61"/>
      <c r="P518" s="61"/>
    </row>
    <row r="519" spans="8:16" x14ac:dyDescent="0.25">
      <c r="H519" s="60"/>
      <c r="I519" s="60"/>
      <c r="J519" s="60"/>
      <c r="K519" s="60"/>
      <c r="L519" s="60"/>
      <c r="M519" s="60"/>
      <c r="N519" s="61"/>
      <c r="O519" s="61"/>
      <c r="P519" s="61"/>
    </row>
    <row r="520" spans="8:16" x14ac:dyDescent="0.25">
      <c r="H520" s="60"/>
      <c r="I520" s="60"/>
      <c r="J520" s="60"/>
      <c r="K520" s="60"/>
      <c r="L520" s="60"/>
      <c r="M520" s="60"/>
      <c r="N520" s="61"/>
      <c r="O520" s="61"/>
      <c r="P520" s="61"/>
    </row>
    <row r="521" spans="8:16" x14ac:dyDescent="0.25">
      <c r="H521" s="60"/>
      <c r="I521" s="60"/>
      <c r="J521" s="60"/>
      <c r="K521" s="60"/>
      <c r="L521" s="60"/>
      <c r="M521" s="60"/>
      <c r="N521" s="61"/>
      <c r="O521" s="61"/>
      <c r="P521" s="61"/>
    </row>
    <row r="522" spans="8:16" x14ac:dyDescent="0.25">
      <c r="H522" s="60"/>
      <c r="I522" s="60"/>
      <c r="J522" s="60"/>
      <c r="K522" s="60"/>
      <c r="L522" s="60"/>
      <c r="M522" s="60"/>
      <c r="N522" s="61"/>
      <c r="O522" s="61"/>
      <c r="P522" s="61"/>
    </row>
    <row r="523" spans="8:16" x14ac:dyDescent="0.25">
      <c r="H523" s="60"/>
      <c r="I523" s="60"/>
      <c r="J523" s="60"/>
      <c r="K523" s="60"/>
      <c r="L523" s="60"/>
      <c r="M523" s="60"/>
      <c r="N523" s="61"/>
      <c r="O523" s="61"/>
      <c r="P523" s="61"/>
    </row>
    <row r="524" spans="8:16" x14ac:dyDescent="0.25">
      <c r="H524" s="60"/>
      <c r="I524" s="60"/>
      <c r="J524" s="60"/>
      <c r="K524" s="60"/>
      <c r="L524" s="60"/>
      <c r="M524" s="60"/>
      <c r="N524" s="61"/>
      <c r="O524" s="61"/>
      <c r="P524" s="61"/>
    </row>
    <row r="525" spans="8:16" x14ac:dyDescent="0.25">
      <c r="H525" s="60"/>
      <c r="I525" s="60"/>
      <c r="J525" s="60"/>
      <c r="K525" s="60"/>
      <c r="L525" s="60"/>
      <c r="M525" s="60"/>
      <c r="N525" s="61"/>
      <c r="O525" s="61"/>
      <c r="P525" s="61"/>
    </row>
    <row r="526" spans="8:16" x14ac:dyDescent="0.25">
      <c r="H526" s="60"/>
      <c r="I526" s="60"/>
      <c r="J526" s="60"/>
      <c r="K526" s="60"/>
      <c r="L526" s="60"/>
      <c r="M526" s="60"/>
      <c r="N526" s="61"/>
      <c r="O526" s="61"/>
      <c r="P526" s="61"/>
    </row>
    <row r="527" spans="8:16" x14ac:dyDescent="0.25">
      <c r="H527" s="60"/>
      <c r="I527" s="60"/>
      <c r="J527" s="60"/>
      <c r="K527" s="60"/>
      <c r="L527" s="60"/>
      <c r="M527" s="60"/>
      <c r="N527" s="61"/>
      <c r="O527" s="61"/>
      <c r="P527" s="61"/>
    </row>
    <row r="528" spans="8:16" x14ac:dyDescent="0.25">
      <c r="H528" s="60"/>
      <c r="I528" s="60"/>
      <c r="J528" s="60"/>
      <c r="K528" s="60"/>
      <c r="L528" s="60"/>
      <c r="M528" s="60"/>
      <c r="N528" s="61"/>
      <c r="O528" s="61"/>
      <c r="P528" s="61"/>
    </row>
    <row r="529" spans="8:16" x14ac:dyDescent="0.25">
      <c r="H529" s="60"/>
      <c r="I529" s="60"/>
      <c r="J529" s="60"/>
      <c r="K529" s="60"/>
      <c r="L529" s="60"/>
      <c r="M529" s="60"/>
      <c r="N529" s="61"/>
      <c r="O529" s="61"/>
      <c r="P529" s="61"/>
    </row>
    <row r="530" spans="8:16" x14ac:dyDescent="0.25">
      <c r="H530" s="60"/>
      <c r="I530" s="60"/>
      <c r="J530" s="60"/>
      <c r="K530" s="60"/>
      <c r="L530" s="60"/>
      <c r="M530" s="60"/>
      <c r="N530" s="61"/>
      <c r="O530" s="61"/>
      <c r="P530" s="61"/>
    </row>
    <row r="531" spans="8:16" x14ac:dyDescent="0.25">
      <c r="H531" s="60"/>
      <c r="I531" s="60"/>
      <c r="J531" s="60"/>
      <c r="K531" s="60"/>
      <c r="L531" s="60"/>
      <c r="M531" s="60"/>
      <c r="N531" s="61"/>
      <c r="O531" s="61"/>
      <c r="P531" s="61"/>
    </row>
    <row r="532" spans="8:16" x14ac:dyDescent="0.25">
      <c r="H532" s="60"/>
      <c r="I532" s="60"/>
      <c r="J532" s="60"/>
      <c r="K532" s="60"/>
      <c r="L532" s="60"/>
      <c r="M532" s="60"/>
      <c r="N532" s="61"/>
      <c r="O532" s="61"/>
      <c r="P532" s="61"/>
    </row>
    <row r="533" spans="8:16" x14ac:dyDescent="0.25">
      <c r="H533" s="60"/>
      <c r="I533" s="60"/>
      <c r="J533" s="60"/>
      <c r="K533" s="60"/>
      <c r="L533" s="60"/>
      <c r="M533" s="60"/>
      <c r="N533" s="61"/>
      <c r="O533" s="61"/>
      <c r="P533" s="61"/>
    </row>
    <row r="534" spans="8:16" x14ac:dyDescent="0.25">
      <c r="H534" s="60"/>
      <c r="I534" s="60"/>
      <c r="J534" s="60"/>
      <c r="K534" s="60"/>
      <c r="L534" s="60"/>
      <c r="M534" s="60"/>
      <c r="N534" s="61"/>
      <c r="O534" s="61"/>
      <c r="P534" s="61"/>
    </row>
    <row r="535" spans="8:16" x14ac:dyDescent="0.25">
      <c r="H535" s="60"/>
      <c r="I535" s="60"/>
      <c r="J535" s="60"/>
      <c r="K535" s="60"/>
      <c r="L535" s="60"/>
      <c r="M535" s="60"/>
      <c r="N535" s="61"/>
      <c r="O535" s="61"/>
      <c r="P535" s="61"/>
    </row>
    <row r="536" spans="8:16" x14ac:dyDescent="0.25">
      <c r="H536" s="60"/>
      <c r="I536" s="60"/>
      <c r="J536" s="60"/>
      <c r="K536" s="60"/>
      <c r="L536" s="60"/>
      <c r="M536" s="60"/>
      <c r="N536" s="61"/>
      <c r="O536" s="61"/>
      <c r="P536" s="61"/>
    </row>
    <row r="537" spans="8:16" x14ac:dyDescent="0.25">
      <c r="H537" s="60"/>
      <c r="I537" s="60"/>
      <c r="J537" s="60"/>
      <c r="K537" s="60"/>
      <c r="L537" s="60"/>
      <c r="M537" s="60"/>
      <c r="N537" s="61"/>
      <c r="O537" s="61"/>
      <c r="P537" s="61"/>
    </row>
    <row r="538" spans="8:16" x14ac:dyDescent="0.25">
      <c r="H538" s="60"/>
      <c r="I538" s="60"/>
      <c r="J538" s="60"/>
      <c r="K538" s="60"/>
      <c r="L538" s="60"/>
      <c r="M538" s="60"/>
      <c r="N538" s="61"/>
      <c r="O538" s="61"/>
      <c r="P538" s="61"/>
    </row>
    <row r="539" spans="8:16" x14ac:dyDescent="0.25">
      <c r="H539" s="60"/>
      <c r="I539" s="60"/>
      <c r="J539" s="60"/>
      <c r="K539" s="60"/>
      <c r="L539" s="60"/>
      <c r="M539" s="60"/>
      <c r="N539" s="61"/>
      <c r="O539" s="61"/>
      <c r="P539" s="61"/>
    </row>
    <row r="540" spans="8:16" x14ac:dyDescent="0.25">
      <c r="H540" s="60"/>
      <c r="I540" s="60"/>
      <c r="J540" s="60"/>
      <c r="K540" s="60"/>
      <c r="L540" s="60"/>
      <c r="M540" s="60"/>
      <c r="N540" s="61"/>
      <c r="O540" s="61"/>
      <c r="P540" s="61"/>
    </row>
    <row r="541" spans="8:16" x14ac:dyDescent="0.25">
      <c r="H541" s="60"/>
      <c r="I541" s="60"/>
      <c r="J541" s="60"/>
      <c r="K541" s="60"/>
      <c r="L541" s="60"/>
      <c r="M541" s="60"/>
      <c r="N541" s="61"/>
      <c r="O541" s="61"/>
      <c r="P541" s="61"/>
    </row>
    <row r="542" spans="8:16" x14ac:dyDescent="0.25">
      <c r="H542" s="60"/>
      <c r="I542" s="60"/>
      <c r="J542" s="60"/>
      <c r="K542" s="60"/>
      <c r="L542" s="60"/>
      <c r="M542" s="60"/>
      <c r="N542" s="61"/>
      <c r="O542" s="61"/>
      <c r="P542" s="61"/>
    </row>
    <row r="543" spans="8:16" x14ac:dyDescent="0.25">
      <c r="H543" s="60"/>
      <c r="I543" s="60"/>
      <c r="J543" s="60"/>
      <c r="K543" s="60"/>
      <c r="L543" s="60"/>
      <c r="M543" s="60"/>
      <c r="N543" s="61"/>
      <c r="O543" s="61"/>
      <c r="P543" s="61"/>
    </row>
    <row r="544" spans="8:16" x14ac:dyDescent="0.25">
      <c r="H544" s="60"/>
      <c r="I544" s="60"/>
      <c r="J544" s="60"/>
      <c r="K544" s="60"/>
      <c r="L544" s="60"/>
      <c r="M544" s="60"/>
      <c r="N544" s="61"/>
      <c r="O544" s="61"/>
      <c r="P544" s="61"/>
    </row>
    <row r="545" spans="8:16" x14ac:dyDescent="0.25">
      <c r="H545" s="60"/>
      <c r="I545" s="60"/>
      <c r="J545" s="60"/>
      <c r="K545" s="60"/>
      <c r="L545" s="60"/>
      <c r="M545" s="60"/>
      <c r="N545" s="61"/>
      <c r="O545" s="61"/>
      <c r="P545" s="61"/>
    </row>
    <row r="546" spans="8:16" x14ac:dyDescent="0.25">
      <c r="H546" s="60"/>
      <c r="I546" s="60"/>
      <c r="J546" s="60"/>
      <c r="K546" s="60"/>
      <c r="L546" s="60"/>
      <c r="M546" s="60"/>
      <c r="N546" s="61"/>
      <c r="O546" s="61"/>
      <c r="P546" s="61"/>
    </row>
    <row r="547" spans="8:16" x14ac:dyDescent="0.25">
      <c r="H547" s="60"/>
      <c r="I547" s="60"/>
      <c r="J547" s="60"/>
      <c r="K547" s="60"/>
      <c r="L547" s="60"/>
      <c r="M547" s="60"/>
      <c r="N547" s="61"/>
      <c r="O547" s="61"/>
      <c r="P547" s="61"/>
    </row>
    <row r="548" spans="8:16" x14ac:dyDescent="0.25">
      <c r="H548" s="60"/>
      <c r="I548" s="60"/>
      <c r="J548" s="60"/>
      <c r="K548" s="60"/>
      <c r="L548" s="60"/>
      <c r="M548" s="60"/>
      <c r="N548" s="61"/>
      <c r="O548" s="61"/>
      <c r="P548" s="61"/>
    </row>
    <row r="549" spans="8:16" x14ac:dyDescent="0.25">
      <c r="H549" s="60"/>
      <c r="I549" s="60"/>
      <c r="J549" s="60"/>
      <c r="K549" s="60"/>
      <c r="L549" s="60"/>
      <c r="M549" s="60"/>
      <c r="N549" s="61"/>
      <c r="O549" s="61"/>
      <c r="P549" s="61"/>
    </row>
    <row r="550" spans="8:16" x14ac:dyDescent="0.25">
      <c r="H550" s="60"/>
      <c r="I550" s="60"/>
      <c r="J550" s="60"/>
      <c r="K550" s="60"/>
      <c r="L550" s="60"/>
      <c r="M550" s="60"/>
      <c r="N550" s="61"/>
      <c r="O550" s="61"/>
      <c r="P550" s="61"/>
    </row>
    <row r="551" spans="8:16" x14ac:dyDescent="0.25">
      <c r="H551" s="60"/>
      <c r="I551" s="60"/>
      <c r="J551" s="60"/>
      <c r="K551" s="60"/>
      <c r="L551" s="60"/>
      <c r="M551" s="60"/>
      <c r="N551" s="61"/>
      <c r="O551" s="61"/>
      <c r="P551" s="61"/>
    </row>
    <row r="552" spans="8:16" x14ac:dyDescent="0.25">
      <c r="H552" s="60"/>
      <c r="I552" s="60"/>
      <c r="J552" s="60"/>
      <c r="K552" s="60"/>
      <c r="L552" s="60"/>
      <c r="M552" s="60"/>
      <c r="N552" s="61"/>
      <c r="O552" s="61"/>
      <c r="P552" s="61"/>
    </row>
    <row r="553" spans="8:16" x14ac:dyDescent="0.25">
      <c r="H553" s="60"/>
      <c r="I553" s="60"/>
      <c r="J553" s="60"/>
      <c r="K553" s="60"/>
      <c r="L553" s="60"/>
      <c r="M553" s="60"/>
      <c r="N553" s="61"/>
      <c r="O553" s="61"/>
      <c r="P553" s="61"/>
    </row>
    <row r="554" spans="8:16" x14ac:dyDescent="0.25">
      <c r="H554" s="60"/>
      <c r="I554" s="60"/>
      <c r="J554" s="60"/>
      <c r="K554" s="60"/>
      <c r="L554" s="60"/>
      <c r="M554" s="60"/>
      <c r="N554" s="61"/>
      <c r="O554" s="61"/>
      <c r="P554" s="61"/>
    </row>
    <row r="555" spans="8:16" x14ac:dyDescent="0.25">
      <c r="H555" s="60"/>
      <c r="I555" s="60"/>
      <c r="J555" s="60"/>
      <c r="K555" s="60"/>
      <c r="L555" s="60"/>
      <c r="M555" s="60"/>
      <c r="N555" s="61"/>
      <c r="O555" s="61"/>
      <c r="P555" s="61"/>
    </row>
    <row r="556" spans="8:16" x14ac:dyDescent="0.25">
      <c r="H556" s="60"/>
      <c r="I556" s="60"/>
      <c r="J556" s="60"/>
      <c r="K556" s="60"/>
      <c r="L556" s="60"/>
      <c r="M556" s="60"/>
      <c r="N556" s="61"/>
      <c r="O556" s="61"/>
      <c r="P556" s="61"/>
    </row>
    <row r="557" spans="8:16" x14ac:dyDescent="0.25">
      <c r="H557" s="60"/>
      <c r="I557" s="60"/>
      <c r="J557" s="60"/>
      <c r="K557" s="60"/>
      <c r="L557" s="60"/>
      <c r="M557" s="60"/>
      <c r="N557" s="61"/>
      <c r="O557" s="61"/>
      <c r="P557" s="61"/>
    </row>
    <row r="558" spans="8:16" x14ac:dyDescent="0.25">
      <c r="H558" s="60"/>
      <c r="I558" s="60"/>
      <c r="J558" s="60"/>
      <c r="K558" s="60"/>
      <c r="L558" s="60"/>
      <c r="M558" s="60"/>
      <c r="N558" s="61"/>
      <c r="O558" s="61"/>
      <c r="P558" s="61"/>
    </row>
    <row r="559" spans="8:16" x14ac:dyDescent="0.25">
      <c r="H559" s="60"/>
      <c r="I559" s="60"/>
      <c r="J559" s="60"/>
      <c r="K559" s="60"/>
      <c r="L559" s="60"/>
      <c r="M559" s="60"/>
      <c r="N559" s="61"/>
      <c r="O559" s="61"/>
      <c r="P559" s="61"/>
    </row>
    <row r="560" spans="8:16" x14ac:dyDescent="0.25">
      <c r="H560" s="60"/>
      <c r="I560" s="60"/>
      <c r="J560" s="60"/>
      <c r="K560" s="60"/>
      <c r="L560" s="60"/>
      <c r="M560" s="60"/>
      <c r="N560" s="61"/>
      <c r="O560" s="61"/>
      <c r="P560" s="61"/>
    </row>
    <row r="561" spans="8:16" x14ac:dyDescent="0.25">
      <c r="H561" s="60"/>
      <c r="I561" s="60"/>
      <c r="J561" s="60"/>
      <c r="K561" s="60"/>
      <c r="L561" s="60"/>
      <c r="M561" s="60"/>
      <c r="N561" s="61"/>
      <c r="O561" s="61"/>
      <c r="P561" s="61"/>
    </row>
    <row r="562" spans="8:16" x14ac:dyDescent="0.25">
      <c r="H562" s="60"/>
      <c r="I562" s="60"/>
      <c r="J562" s="60"/>
      <c r="K562" s="60"/>
      <c r="L562" s="60"/>
      <c r="M562" s="60"/>
      <c r="N562" s="61"/>
      <c r="O562" s="61"/>
      <c r="P562" s="61"/>
    </row>
    <row r="563" spans="8:16" x14ac:dyDescent="0.25">
      <c r="H563" s="60"/>
      <c r="I563" s="60"/>
      <c r="J563" s="60"/>
      <c r="K563" s="60"/>
      <c r="L563" s="60"/>
      <c r="M563" s="60"/>
      <c r="N563" s="61"/>
      <c r="O563" s="61"/>
      <c r="P563" s="61"/>
    </row>
    <row r="564" spans="8:16" x14ac:dyDescent="0.25">
      <c r="H564" s="60"/>
      <c r="I564" s="60"/>
      <c r="J564" s="60"/>
      <c r="K564" s="60"/>
      <c r="L564" s="60"/>
      <c r="M564" s="60"/>
      <c r="N564" s="61"/>
      <c r="O564" s="61"/>
      <c r="P564" s="61"/>
    </row>
    <row r="565" spans="8:16" x14ac:dyDescent="0.25">
      <c r="H565" s="60"/>
      <c r="I565" s="60"/>
      <c r="J565" s="60"/>
      <c r="K565" s="60"/>
      <c r="L565" s="60"/>
      <c r="M565" s="60"/>
      <c r="N565" s="61"/>
      <c r="O565" s="61"/>
      <c r="P565" s="61"/>
    </row>
    <row r="566" spans="8:16" x14ac:dyDescent="0.25">
      <c r="H566" s="60"/>
      <c r="I566" s="60"/>
      <c r="J566" s="60"/>
      <c r="K566" s="60"/>
      <c r="L566" s="60"/>
      <c r="M566" s="60"/>
      <c r="N566" s="61"/>
      <c r="O566" s="61"/>
      <c r="P566" s="61"/>
    </row>
    <row r="567" spans="8:16" x14ac:dyDescent="0.25">
      <c r="H567" s="60"/>
      <c r="I567" s="60"/>
      <c r="J567" s="60"/>
      <c r="K567" s="60"/>
      <c r="L567" s="60"/>
      <c r="M567" s="60"/>
      <c r="N567" s="61"/>
      <c r="O567" s="61"/>
      <c r="P567" s="61"/>
    </row>
    <row r="568" spans="8:16" x14ac:dyDescent="0.25">
      <c r="H568" s="60"/>
      <c r="I568" s="60"/>
      <c r="J568" s="60"/>
      <c r="K568" s="60"/>
      <c r="L568" s="60"/>
      <c r="M568" s="60"/>
      <c r="N568" s="61"/>
      <c r="O568" s="61"/>
      <c r="P568" s="61"/>
    </row>
    <row r="569" spans="8:16" x14ac:dyDescent="0.25">
      <c r="H569" s="60"/>
      <c r="I569" s="60"/>
      <c r="J569" s="60"/>
      <c r="K569" s="60"/>
      <c r="L569" s="60"/>
      <c r="M569" s="60"/>
      <c r="N569" s="61"/>
      <c r="O569" s="61"/>
      <c r="P569" s="61"/>
    </row>
    <row r="570" spans="8:16" x14ac:dyDescent="0.25">
      <c r="H570" s="60"/>
      <c r="I570" s="60"/>
      <c r="J570" s="60"/>
      <c r="K570" s="60"/>
      <c r="L570" s="60"/>
      <c r="M570" s="60"/>
      <c r="N570" s="61"/>
      <c r="O570" s="61"/>
      <c r="P570" s="61"/>
    </row>
    <row r="571" spans="8:16" x14ac:dyDescent="0.25">
      <c r="H571" s="60"/>
      <c r="I571" s="60"/>
      <c r="J571" s="60"/>
      <c r="K571" s="60"/>
      <c r="L571" s="60"/>
      <c r="M571" s="60"/>
      <c r="N571" s="61"/>
      <c r="O571" s="61"/>
      <c r="P571" s="61"/>
    </row>
    <row r="572" spans="8:16" x14ac:dyDescent="0.25">
      <c r="H572" s="60"/>
      <c r="I572" s="60"/>
      <c r="J572" s="60"/>
      <c r="K572" s="60"/>
      <c r="L572" s="60"/>
      <c r="M572" s="60"/>
      <c r="N572" s="61"/>
      <c r="O572" s="61"/>
      <c r="P572" s="61"/>
    </row>
    <row r="573" spans="8:16" x14ac:dyDescent="0.25">
      <c r="H573" s="60"/>
      <c r="I573" s="60"/>
      <c r="J573" s="60"/>
      <c r="K573" s="60"/>
      <c r="L573" s="60"/>
      <c r="M573" s="60"/>
      <c r="N573" s="61"/>
      <c r="O573" s="61"/>
      <c r="P573" s="61"/>
    </row>
    <row r="574" spans="8:16" x14ac:dyDescent="0.25">
      <c r="H574" s="60"/>
      <c r="I574" s="60"/>
      <c r="J574" s="60"/>
      <c r="K574" s="60"/>
      <c r="L574" s="60"/>
      <c r="M574" s="60"/>
      <c r="N574" s="61"/>
      <c r="O574" s="61"/>
      <c r="P574" s="61"/>
    </row>
    <row r="575" spans="8:16" x14ac:dyDescent="0.25">
      <c r="H575" s="60"/>
      <c r="I575" s="60"/>
      <c r="J575" s="60"/>
      <c r="K575" s="60"/>
      <c r="L575" s="60"/>
      <c r="M575" s="60"/>
      <c r="N575" s="61"/>
      <c r="O575" s="61"/>
      <c r="P575" s="61"/>
    </row>
    <row r="576" spans="8:16" x14ac:dyDescent="0.25">
      <c r="H576" s="60"/>
      <c r="I576" s="60"/>
      <c r="J576" s="60"/>
      <c r="K576" s="60"/>
      <c r="L576" s="60"/>
      <c r="M576" s="60"/>
      <c r="N576" s="61"/>
      <c r="O576" s="61"/>
      <c r="P576" s="61"/>
    </row>
    <row r="577" spans="8:16" x14ac:dyDescent="0.25">
      <c r="H577" s="60"/>
      <c r="I577" s="60"/>
      <c r="J577" s="60"/>
      <c r="K577" s="60"/>
      <c r="L577" s="60"/>
      <c r="M577" s="60"/>
      <c r="N577" s="61"/>
      <c r="O577" s="61"/>
      <c r="P577" s="61"/>
    </row>
    <row r="578" spans="8:16" x14ac:dyDescent="0.25">
      <c r="H578" s="60"/>
      <c r="I578" s="60"/>
      <c r="J578" s="60"/>
      <c r="K578" s="60"/>
      <c r="L578" s="60"/>
      <c r="M578" s="60"/>
      <c r="N578" s="61"/>
      <c r="O578" s="61"/>
      <c r="P578" s="61"/>
    </row>
    <row r="579" spans="8:16" x14ac:dyDescent="0.25">
      <c r="H579" s="60"/>
      <c r="I579" s="60"/>
      <c r="J579" s="60"/>
      <c r="K579" s="60"/>
      <c r="L579" s="60"/>
      <c r="M579" s="60"/>
      <c r="N579" s="61"/>
      <c r="O579" s="61"/>
      <c r="P579" s="61"/>
    </row>
    <row r="580" spans="8:16" x14ac:dyDescent="0.25">
      <c r="H580" s="60"/>
      <c r="I580" s="60"/>
      <c r="J580" s="60"/>
      <c r="K580" s="60"/>
      <c r="L580" s="60"/>
      <c r="M580" s="60"/>
      <c r="N580" s="61"/>
      <c r="O580" s="61"/>
      <c r="P580" s="61"/>
    </row>
    <row r="581" spans="8:16" x14ac:dyDescent="0.25">
      <c r="H581" s="60"/>
      <c r="I581" s="60"/>
      <c r="J581" s="60"/>
      <c r="K581" s="60"/>
      <c r="L581" s="60"/>
      <c r="M581" s="60"/>
      <c r="N581" s="61"/>
      <c r="O581" s="61"/>
      <c r="P581" s="61"/>
    </row>
    <row r="582" spans="8:16" x14ac:dyDescent="0.25">
      <c r="H582" s="60"/>
      <c r="I582" s="60"/>
      <c r="J582" s="60"/>
      <c r="K582" s="60"/>
      <c r="L582" s="60"/>
      <c r="M582" s="60"/>
      <c r="N582" s="61"/>
      <c r="O582" s="61"/>
      <c r="P582" s="61"/>
    </row>
    <row r="583" spans="8:16" x14ac:dyDescent="0.25">
      <c r="H583" s="60"/>
      <c r="I583" s="60"/>
      <c r="J583" s="60"/>
      <c r="K583" s="60"/>
      <c r="L583" s="60"/>
      <c r="M583" s="60"/>
      <c r="N583" s="61"/>
      <c r="O583" s="61"/>
      <c r="P583" s="61"/>
    </row>
    <row r="584" spans="8:16" x14ac:dyDescent="0.25">
      <c r="H584" s="60"/>
      <c r="I584" s="60"/>
      <c r="J584" s="60"/>
      <c r="K584" s="60"/>
      <c r="L584" s="60"/>
      <c r="M584" s="60"/>
      <c r="N584" s="61"/>
      <c r="O584" s="61"/>
      <c r="P584" s="61"/>
    </row>
    <row r="585" spans="8:16" x14ac:dyDescent="0.25">
      <c r="H585" s="60"/>
      <c r="I585" s="60"/>
      <c r="J585" s="60"/>
      <c r="K585" s="60"/>
      <c r="L585" s="60"/>
      <c r="M585" s="60"/>
      <c r="N585" s="61"/>
      <c r="O585" s="61"/>
      <c r="P585" s="61"/>
    </row>
    <row r="586" spans="8:16" x14ac:dyDescent="0.25">
      <c r="H586" s="60"/>
      <c r="I586" s="60"/>
      <c r="J586" s="60"/>
      <c r="K586" s="60"/>
      <c r="L586" s="60"/>
      <c r="M586" s="60"/>
      <c r="N586" s="61"/>
      <c r="O586" s="61"/>
      <c r="P586" s="61"/>
    </row>
    <row r="587" spans="8:16" x14ac:dyDescent="0.25">
      <c r="H587" s="60"/>
      <c r="I587" s="60"/>
      <c r="J587" s="60"/>
      <c r="K587" s="60"/>
      <c r="L587" s="60"/>
      <c r="M587" s="60"/>
      <c r="N587" s="61"/>
      <c r="O587" s="61"/>
      <c r="P587" s="61"/>
    </row>
    <row r="588" spans="8:16" x14ac:dyDescent="0.25">
      <c r="H588" s="60"/>
      <c r="I588" s="60"/>
      <c r="J588" s="60"/>
      <c r="K588" s="60"/>
      <c r="L588" s="60"/>
      <c r="M588" s="60"/>
      <c r="N588" s="61"/>
      <c r="O588" s="61"/>
      <c r="P588" s="61"/>
    </row>
    <row r="589" spans="8:16" x14ac:dyDescent="0.25">
      <c r="H589" s="60"/>
      <c r="I589" s="60"/>
      <c r="J589" s="60"/>
      <c r="K589" s="60"/>
      <c r="L589" s="60"/>
      <c r="M589" s="60"/>
      <c r="N589" s="61"/>
      <c r="O589" s="61"/>
      <c r="P589" s="61"/>
    </row>
    <row r="590" spans="8:16" x14ac:dyDescent="0.25">
      <c r="H590" s="60"/>
      <c r="I590" s="60"/>
      <c r="J590" s="60"/>
      <c r="K590" s="60"/>
      <c r="L590" s="60"/>
      <c r="M590" s="60"/>
      <c r="N590" s="61"/>
      <c r="O590" s="61"/>
      <c r="P590" s="61"/>
    </row>
    <row r="591" spans="8:16" x14ac:dyDescent="0.25">
      <c r="H591" s="60"/>
      <c r="I591" s="60"/>
      <c r="J591" s="60"/>
      <c r="K591" s="60"/>
      <c r="L591" s="60"/>
      <c r="M591" s="60"/>
      <c r="N591" s="61"/>
      <c r="O591" s="61"/>
      <c r="P591" s="61"/>
    </row>
    <row r="592" spans="8:16" x14ac:dyDescent="0.25">
      <c r="H592" s="60"/>
      <c r="I592" s="60"/>
      <c r="J592" s="60"/>
      <c r="K592" s="60"/>
      <c r="L592" s="60"/>
      <c r="M592" s="60"/>
      <c r="N592" s="61"/>
      <c r="O592" s="61"/>
      <c r="P592" s="61"/>
    </row>
    <row r="593" spans="8:16" x14ac:dyDescent="0.25">
      <c r="H593" s="60"/>
      <c r="I593" s="60"/>
      <c r="J593" s="60"/>
      <c r="K593" s="60"/>
      <c r="L593" s="60"/>
      <c r="M593" s="60"/>
      <c r="N593" s="61"/>
      <c r="O593" s="61"/>
      <c r="P593" s="61"/>
    </row>
    <row r="594" spans="8:16" x14ac:dyDescent="0.25">
      <c r="H594" s="60"/>
      <c r="I594" s="60"/>
      <c r="J594" s="60"/>
      <c r="K594" s="60"/>
      <c r="L594" s="60"/>
      <c r="M594" s="60"/>
      <c r="N594" s="61"/>
      <c r="O594" s="61"/>
      <c r="P594" s="61"/>
    </row>
    <row r="595" spans="8:16" x14ac:dyDescent="0.25">
      <c r="H595" s="60"/>
      <c r="I595" s="60"/>
      <c r="J595" s="60"/>
      <c r="K595" s="60"/>
      <c r="L595" s="60"/>
      <c r="M595" s="60"/>
      <c r="N595" s="61"/>
      <c r="O595" s="61"/>
      <c r="P595" s="61"/>
    </row>
    <row r="596" spans="8:16" x14ac:dyDescent="0.25">
      <c r="H596" s="60"/>
      <c r="I596" s="60"/>
      <c r="J596" s="60"/>
      <c r="K596" s="60"/>
      <c r="L596" s="60"/>
      <c r="M596" s="60"/>
      <c r="N596" s="61"/>
      <c r="O596" s="61"/>
      <c r="P596" s="61"/>
    </row>
    <row r="597" spans="8:16" x14ac:dyDescent="0.25">
      <c r="H597" s="60"/>
      <c r="I597" s="60"/>
      <c r="J597" s="60"/>
      <c r="K597" s="60"/>
      <c r="L597" s="60"/>
      <c r="M597" s="60"/>
      <c r="N597" s="61"/>
      <c r="O597" s="61"/>
      <c r="P597" s="61"/>
    </row>
    <row r="598" spans="8:16" x14ac:dyDescent="0.25">
      <c r="H598" s="60"/>
      <c r="I598" s="60"/>
      <c r="J598" s="60"/>
      <c r="K598" s="60"/>
      <c r="L598" s="60"/>
      <c r="M598" s="60"/>
      <c r="N598" s="61"/>
      <c r="O598" s="61"/>
      <c r="P598" s="61"/>
    </row>
    <row r="599" spans="8:16" x14ac:dyDescent="0.25">
      <c r="H599" s="60"/>
      <c r="I599" s="60"/>
      <c r="J599" s="60"/>
      <c r="K599" s="60"/>
      <c r="L599" s="60"/>
      <c r="M599" s="60"/>
      <c r="N599" s="61"/>
      <c r="O599" s="61"/>
      <c r="P599" s="61"/>
    </row>
    <row r="600" spans="8:16" x14ac:dyDescent="0.25">
      <c r="H600" s="60"/>
      <c r="I600" s="60"/>
      <c r="J600" s="60"/>
      <c r="K600" s="60"/>
      <c r="L600" s="60"/>
      <c r="M600" s="60"/>
      <c r="N600" s="61"/>
      <c r="O600" s="61"/>
      <c r="P600" s="61"/>
    </row>
    <row r="601" spans="8:16" x14ac:dyDescent="0.25">
      <c r="H601" s="60"/>
      <c r="I601" s="60"/>
      <c r="J601" s="60"/>
      <c r="K601" s="60"/>
      <c r="L601" s="60"/>
      <c r="M601" s="60"/>
      <c r="N601" s="61"/>
      <c r="O601" s="61"/>
      <c r="P601" s="61"/>
    </row>
    <row r="602" spans="8:16" x14ac:dyDescent="0.25">
      <c r="H602" s="60"/>
      <c r="I602" s="60"/>
      <c r="J602" s="60"/>
      <c r="K602" s="60"/>
      <c r="L602" s="60"/>
      <c r="M602" s="60"/>
      <c r="N602" s="61"/>
      <c r="O602" s="61"/>
      <c r="P602" s="61"/>
    </row>
    <row r="603" spans="8:16" x14ac:dyDescent="0.25">
      <c r="H603" s="60"/>
      <c r="I603" s="60"/>
      <c r="J603" s="60"/>
      <c r="K603" s="60"/>
      <c r="L603" s="60"/>
      <c r="M603" s="60"/>
      <c r="N603" s="61"/>
      <c r="O603" s="61"/>
      <c r="P603" s="61"/>
    </row>
    <row r="604" spans="8:16" x14ac:dyDescent="0.25">
      <c r="H604" s="60"/>
      <c r="I604" s="60"/>
      <c r="J604" s="60"/>
      <c r="K604" s="60"/>
      <c r="L604" s="60"/>
      <c r="M604" s="60"/>
      <c r="N604" s="61"/>
      <c r="O604" s="61"/>
      <c r="P604" s="61"/>
    </row>
    <row r="605" spans="8:16" x14ac:dyDescent="0.25">
      <c r="H605" s="60"/>
      <c r="I605" s="60"/>
      <c r="J605" s="60"/>
      <c r="K605" s="60"/>
      <c r="L605" s="60"/>
      <c r="M605" s="60"/>
      <c r="N605" s="61"/>
      <c r="O605" s="61"/>
      <c r="P605" s="61"/>
    </row>
    <row r="606" spans="8:16" x14ac:dyDescent="0.25">
      <c r="H606" s="60"/>
      <c r="I606" s="60"/>
      <c r="J606" s="60"/>
      <c r="K606" s="60"/>
      <c r="L606" s="60"/>
      <c r="M606" s="60"/>
      <c r="N606" s="61"/>
      <c r="O606" s="61"/>
      <c r="P606" s="61"/>
    </row>
    <row r="607" spans="8:16" x14ac:dyDescent="0.25">
      <c r="H607" s="60"/>
      <c r="I607" s="60"/>
      <c r="J607" s="60"/>
      <c r="K607" s="60"/>
      <c r="L607" s="60"/>
      <c r="M607" s="60"/>
      <c r="N607" s="61"/>
      <c r="O607" s="61"/>
      <c r="P607" s="61"/>
    </row>
    <row r="608" spans="8:16" x14ac:dyDescent="0.25">
      <c r="H608" s="60"/>
      <c r="I608" s="60"/>
      <c r="J608" s="60"/>
      <c r="K608" s="60"/>
      <c r="L608" s="60"/>
      <c r="M608" s="60"/>
      <c r="N608" s="61"/>
      <c r="O608" s="61"/>
      <c r="P608" s="61"/>
    </row>
    <row r="609" spans="8:16" x14ac:dyDescent="0.25">
      <c r="H609" s="60"/>
      <c r="I609" s="60"/>
      <c r="J609" s="60"/>
      <c r="K609" s="60"/>
      <c r="L609" s="60"/>
      <c r="M609" s="60"/>
      <c r="N609" s="61"/>
      <c r="O609" s="61"/>
      <c r="P609" s="61"/>
    </row>
    <row r="610" spans="8:16" x14ac:dyDescent="0.25">
      <c r="H610" s="60"/>
      <c r="I610" s="60"/>
      <c r="J610" s="60"/>
      <c r="K610" s="60"/>
      <c r="L610" s="60"/>
      <c r="M610" s="60"/>
      <c r="N610" s="61"/>
      <c r="O610" s="61"/>
      <c r="P610" s="61"/>
    </row>
    <row r="611" spans="8:16" x14ac:dyDescent="0.25">
      <c r="H611" s="60"/>
      <c r="I611" s="60"/>
      <c r="J611" s="60"/>
      <c r="K611" s="60"/>
      <c r="L611" s="60"/>
      <c r="M611" s="60"/>
      <c r="N611" s="61"/>
      <c r="O611" s="61"/>
      <c r="P611" s="61"/>
    </row>
    <row r="612" spans="8:16" x14ac:dyDescent="0.25">
      <c r="H612" s="60"/>
      <c r="I612" s="60"/>
      <c r="J612" s="60"/>
      <c r="K612" s="60"/>
      <c r="L612" s="60"/>
      <c r="M612" s="60"/>
      <c r="N612" s="61"/>
      <c r="O612" s="61"/>
      <c r="P612" s="61"/>
    </row>
    <row r="613" spans="8:16" x14ac:dyDescent="0.25">
      <c r="H613" s="60"/>
      <c r="I613" s="60"/>
      <c r="J613" s="60"/>
      <c r="K613" s="60"/>
      <c r="L613" s="60"/>
      <c r="M613" s="60"/>
      <c r="N613" s="61"/>
      <c r="O613" s="61"/>
      <c r="P613" s="61"/>
    </row>
    <row r="614" spans="8:16" x14ac:dyDescent="0.25">
      <c r="H614" s="60"/>
      <c r="I614" s="60"/>
      <c r="J614" s="60"/>
      <c r="K614" s="60"/>
      <c r="L614" s="60"/>
      <c r="M614" s="60"/>
      <c r="N614" s="61"/>
      <c r="O614" s="61"/>
      <c r="P614" s="61"/>
    </row>
    <row r="615" spans="8:16" x14ac:dyDescent="0.25">
      <c r="H615" s="60"/>
      <c r="I615" s="60"/>
      <c r="J615" s="60"/>
      <c r="K615" s="60"/>
      <c r="L615" s="60"/>
      <c r="M615" s="60"/>
      <c r="N615" s="61"/>
      <c r="O615" s="61"/>
      <c r="P615" s="61"/>
    </row>
    <row r="616" spans="8:16" x14ac:dyDescent="0.25">
      <c r="H616" s="60"/>
      <c r="I616" s="60"/>
      <c r="J616" s="60"/>
      <c r="K616" s="60"/>
      <c r="L616" s="60"/>
      <c r="M616" s="60"/>
      <c r="N616" s="61"/>
      <c r="O616" s="61"/>
      <c r="P616" s="61"/>
    </row>
    <row r="617" spans="8:16" x14ac:dyDescent="0.25">
      <c r="H617" s="60"/>
      <c r="I617" s="60"/>
      <c r="J617" s="60"/>
      <c r="K617" s="60"/>
      <c r="L617" s="60"/>
      <c r="M617" s="60"/>
      <c r="N617" s="61"/>
      <c r="O617" s="61"/>
      <c r="P617" s="61"/>
    </row>
    <row r="618" spans="8:16" x14ac:dyDescent="0.25">
      <c r="H618" s="60"/>
      <c r="I618" s="60"/>
      <c r="J618" s="60"/>
      <c r="K618" s="60"/>
      <c r="L618" s="60"/>
      <c r="M618" s="60"/>
      <c r="N618" s="61"/>
      <c r="O618" s="61"/>
      <c r="P618" s="61"/>
    </row>
    <row r="619" spans="8:16" x14ac:dyDescent="0.25">
      <c r="H619" s="60"/>
      <c r="I619" s="60"/>
      <c r="J619" s="60"/>
      <c r="K619" s="60"/>
      <c r="L619" s="60"/>
      <c r="M619" s="60"/>
      <c r="N619" s="61"/>
      <c r="O619" s="61"/>
      <c r="P619" s="61"/>
    </row>
    <row r="620" spans="8:16" x14ac:dyDescent="0.25">
      <c r="H620" s="60"/>
      <c r="I620" s="60"/>
      <c r="J620" s="60"/>
      <c r="K620" s="60"/>
      <c r="L620" s="60"/>
      <c r="M620" s="60"/>
      <c r="N620" s="61"/>
      <c r="O620" s="61"/>
      <c r="P620" s="61"/>
    </row>
    <row r="621" spans="8:16" x14ac:dyDescent="0.25">
      <c r="H621" s="60"/>
      <c r="I621" s="60"/>
      <c r="J621" s="60"/>
      <c r="K621" s="60"/>
      <c r="L621" s="60"/>
      <c r="M621" s="60"/>
      <c r="N621" s="61"/>
      <c r="O621" s="61"/>
      <c r="P621" s="61"/>
    </row>
    <row r="622" spans="8:16" x14ac:dyDescent="0.25">
      <c r="H622" s="60"/>
      <c r="I622" s="60"/>
      <c r="J622" s="60"/>
      <c r="K622" s="60"/>
      <c r="L622" s="60"/>
      <c r="M622" s="60"/>
      <c r="N622" s="61"/>
      <c r="O622" s="61"/>
      <c r="P622" s="61"/>
    </row>
    <row r="623" spans="8:16" x14ac:dyDescent="0.25">
      <c r="H623" s="60"/>
      <c r="I623" s="60"/>
      <c r="J623" s="60"/>
      <c r="K623" s="60"/>
      <c r="L623" s="60"/>
      <c r="M623" s="60"/>
      <c r="N623" s="61"/>
      <c r="O623" s="61"/>
      <c r="P623" s="61"/>
    </row>
    <row r="624" spans="8:16" x14ac:dyDescent="0.25">
      <c r="H624" s="60"/>
      <c r="I624" s="60"/>
      <c r="J624" s="60"/>
      <c r="K624" s="60"/>
      <c r="L624" s="60"/>
      <c r="M624" s="60"/>
      <c r="N624" s="61"/>
      <c r="O624" s="61"/>
      <c r="P624" s="61"/>
    </row>
    <row r="625" spans="8:16" x14ac:dyDescent="0.25">
      <c r="H625" s="60"/>
      <c r="I625" s="60"/>
      <c r="J625" s="60"/>
      <c r="K625" s="60"/>
      <c r="L625" s="60"/>
      <c r="M625" s="60"/>
      <c r="N625" s="61"/>
      <c r="O625" s="61"/>
      <c r="P625" s="61"/>
    </row>
  </sheetData>
  <mergeCells count="1">
    <mergeCell ref="A1:M1"/>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онкогенетика_3</vt:lpstr>
      <vt:lpstr>онкогенетика_3!Область_друку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Наталя Сергіївна Трофімова</dc:creator>
  <cp:lastModifiedBy>User</cp:lastModifiedBy>
  <cp:lastPrinted>2024-04-23T07:43:42Z</cp:lastPrinted>
  <dcterms:created xsi:type="dcterms:W3CDTF">2015-06-05T18:19:34Z</dcterms:created>
  <dcterms:modified xsi:type="dcterms:W3CDTF">2024-04-23T07:45:43Z</dcterms:modified>
</cp:coreProperties>
</file>