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рукавички медичні\"/>
    </mc:Choice>
  </mc:AlternateContent>
  <xr:revisionPtr revIDLastSave="0" documentId="8_{31F73B6C-6B27-46DA-8B9A-5A2D77655774}" xr6:coauthVersionLast="36" xr6:coauthVersionMax="36" xr10:uidLastSave="{00000000-0000-0000-0000-000000000000}"/>
  <bookViews>
    <workbookView xWindow="0" yWindow="0" windowWidth="28800" windowHeight="11625" xr2:uid="{450CF15C-94B8-47E7-B317-862E4629D13B}"/>
  </bookViews>
  <sheets>
    <sheet name="Аркуш1" sheetId="1" r:id="rId1"/>
  </sheets>
  <definedNames>
    <definedName name="_xlnm.Print_Area" localSheetId="0">Аркуш1!$A$1:$I$22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F20" i="1" s="1"/>
  <c r="I19" i="1"/>
  <c r="G19" i="1"/>
  <c r="F19" i="1"/>
  <c r="I18" i="1"/>
  <c r="G18" i="1"/>
  <c r="F18" i="1" s="1"/>
  <c r="I17" i="1"/>
  <c r="G17" i="1"/>
  <c r="F17" i="1" s="1"/>
  <c r="I16" i="1"/>
  <c r="G16" i="1"/>
  <c r="F16" i="1" s="1"/>
  <c r="I15" i="1"/>
  <c r="G15" i="1"/>
  <c r="F15" i="1" s="1"/>
  <c r="I14" i="1"/>
  <c r="G14" i="1"/>
  <c r="F14" i="1" s="1"/>
  <c r="I13" i="1"/>
  <c r="G13" i="1"/>
  <c r="F13" i="1" s="1"/>
  <c r="I12" i="1"/>
  <c r="G12" i="1"/>
  <c r="F12" i="1" s="1"/>
  <c r="I11" i="1"/>
  <c r="G11" i="1"/>
  <c r="F11" i="1" s="1"/>
  <c r="I10" i="1"/>
  <c r="G10" i="1"/>
  <c r="F10" i="1" s="1"/>
  <c r="I9" i="1"/>
  <c r="G9" i="1"/>
  <c r="F9" i="1" s="1"/>
  <c r="I8" i="1"/>
  <c r="G8" i="1"/>
  <c r="F8" i="1" s="1"/>
  <c r="I7" i="1"/>
  <c r="G7" i="1"/>
  <c r="F7" i="1" s="1"/>
  <c r="I6" i="1"/>
  <c r="G6" i="1"/>
  <c r="F6" i="1" s="1"/>
  <c r="I5" i="1"/>
  <c r="G5" i="1"/>
  <c r="F5" i="1"/>
  <c r="I4" i="1"/>
  <c r="G4" i="1"/>
  <c r="F4" i="1" s="1"/>
  <c r="I3" i="1"/>
  <c r="G3" i="1"/>
  <c r="F3" i="1"/>
  <c r="I21" i="1" l="1"/>
</calcChain>
</file>

<file path=xl/sharedStrings.xml><?xml version="1.0" encoding="utf-8"?>
<sst xmlns="http://schemas.openxmlformats.org/spreadsheetml/2006/main" count="65" uniqueCount="45">
  <si>
    <t>Торгова назва або еквівалент</t>
  </si>
  <si>
    <t>Найменування товару або еквівалент</t>
  </si>
  <si>
    <t>кіл-ть</t>
  </si>
  <si>
    <t>од. вим</t>
  </si>
  <si>
    <t>Ціна за одиницю (без ПДВ) грн.</t>
  </si>
  <si>
    <t>ПДВ</t>
  </si>
  <si>
    <t>Ціна за одиницю (з ПДВ) грн.</t>
  </si>
  <si>
    <t>Сума з ПДВ, грн..</t>
  </si>
  <si>
    <t>Латексні хірургічні рукавички стерильні – без пудри Medi-Grip Latex Powder Free, розмір 6,0</t>
  </si>
  <si>
    <t>Латексні хірургічні рукавички стерильні без пудри, розмір 6,0</t>
  </si>
  <si>
    <t>пара</t>
  </si>
  <si>
    <t>Латексні хірургічні рукавички стерильні – без пудри Medi-Grip Latex Powder Free, розмір 6,5</t>
  </si>
  <si>
    <t>Латексні хірургічні рукавички стерильні без пудри, розмір 6,5</t>
  </si>
  <si>
    <t>Латексні хірургічні рукавички стерильні – без пудри Medi-Grip Latex Powder Free, розмір 7,0</t>
  </si>
  <si>
    <t>Латексні хірургічні рукавички стерильні без пудри, розмір 7,0</t>
  </si>
  <si>
    <t>Латексні хірургічні рукавички стерильні – без пудри Medi-Grip Latex Powder Free, розмір 8,0</t>
  </si>
  <si>
    <t>Латексні хірургічні рукавички стерильні без пудри, розмір 8,0</t>
  </si>
  <si>
    <t>Sensiflex plus,Стерильні латексні хірургічні рукавички неопудрені, роз. 6,5</t>
  </si>
  <si>
    <t>Sensiflex plus,Стерильні латексні хірургічні рукавички неопудрені, роз. 7,0</t>
  </si>
  <si>
    <t>Sensiflex plus,Стерильні латексні хірургічні рукавички неопудрені, роз. 8,0</t>
  </si>
  <si>
    <t>Sensiflex plus,Стерильні латексні хірургічні рукавички неопудрені, роз. 8,5</t>
  </si>
  <si>
    <t>Латексні хірургічні рукавички стерильні без пудри, розмір 8,5</t>
  </si>
  <si>
    <t>Антимікробні, стерильні, неопудрені  латексні хірургічні рукавички GAMMEX® без пудри з AMTтм антимікробною технологією, розмір 6,5</t>
  </si>
  <si>
    <t>Антимікробні, стерильні, неопудрені  латексні хірургічні рукавички GAMMEX® без пудри з AMTтм антимікробною технологією, розмір 7,0</t>
  </si>
  <si>
    <t>Антимікробні, стерильні, неопудрені  латексні хірургічні рукавички GAMMEX® без пудри з AMTтм антимікробною технологією, розмір 7,5</t>
  </si>
  <si>
    <t>Антимікробні, стерильні, неопудрені  латексні хірургічні рукавички GAMMEX® без пудри з AMTтм антимікробною технологією, розмір 8,0</t>
  </si>
  <si>
    <t>Нітрилові оглядові рукавички неопудрені MEDICAL PROFESSIONAL, розмір S</t>
  </si>
  <si>
    <t>Нітрилові оглядові рукавички, неопудрені, розмір S</t>
  </si>
  <si>
    <t>Нітрилові оглядові рукавички неопудрені MEDICAL PROFESSIONAL, розмір M</t>
  </si>
  <si>
    <t>Нітрилові оглядові рукавички, неопудрені, розмір M</t>
  </si>
  <si>
    <t>Нітрилові оглядові рукавички неопудрені MEDICAL PROFESSIONAL, розмір L</t>
  </si>
  <si>
    <t>Нітрилові оглядові рукавички, неопудрені, розмір L</t>
  </si>
  <si>
    <t>Латексні оглядові рукавички неопудрені MEDICAL PROFESSIONAL, розмір S</t>
  </si>
  <si>
    <t>Латексні оглядові рукавички неопудрені MEDICAL PROFESSIONAL, розмір M</t>
  </si>
  <si>
    <t>Латексні оглядові рукавички неопудрені MEDICAL PROFESSIONAL, розмір L</t>
  </si>
  <si>
    <t>ВСЬОГО:</t>
  </si>
  <si>
    <r>
      <t>Рукавички стерильні хірургічні латексні без пудри з антимікробним внутрішнім покриттям</t>
    </r>
    <r>
      <rPr>
        <sz val="11"/>
        <color indexed="8"/>
        <rFont val="Times New Roman"/>
        <family val="1"/>
        <charset val="204"/>
      </rPr>
      <t>, розмір 6,5</t>
    </r>
  </si>
  <si>
    <r>
      <t>Рукавички стерильні хірургічні латексні без пудри з антимікробним внутрішнім покриттям</t>
    </r>
    <r>
      <rPr>
        <sz val="11"/>
        <color indexed="8"/>
        <rFont val="Times New Roman"/>
        <family val="1"/>
        <charset val="204"/>
      </rPr>
      <t>, розмір 7,0</t>
    </r>
  </si>
  <si>
    <r>
      <t>Рукавички стерильні хірургічні латексні без пудри з антимікробним внутрішнім покриттям</t>
    </r>
    <r>
      <rPr>
        <sz val="11"/>
        <color indexed="8"/>
        <rFont val="Times New Roman"/>
        <family val="1"/>
        <charset val="204"/>
      </rPr>
      <t>, розмір 7,5</t>
    </r>
  </si>
  <si>
    <r>
      <t>Рукавички стерильні хірургічні латексні без пудри з антимікробним внутрішнім покриттям</t>
    </r>
    <r>
      <rPr>
        <sz val="11"/>
        <color indexed="8"/>
        <rFont val="Times New Roman"/>
        <family val="1"/>
        <charset val="204"/>
      </rPr>
      <t>, розмір 8,0</t>
    </r>
  </si>
  <si>
    <r>
      <t>Латексні оглядові рукавички неопудрені</t>
    </r>
    <r>
      <rPr>
        <sz val="11"/>
        <color indexed="8"/>
        <rFont val="Times New Roman"/>
        <family val="1"/>
        <charset val="204"/>
      </rPr>
      <t>,  розмір S</t>
    </r>
  </si>
  <si>
    <r>
      <t>Латексні оглядові рукавички неопудрені</t>
    </r>
    <r>
      <rPr>
        <sz val="11"/>
        <color indexed="8"/>
        <rFont val="Times New Roman"/>
        <family val="1"/>
        <charset val="204"/>
      </rPr>
      <t>,  розмір M</t>
    </r>
  </si>
  <si>
    <r>
      <t>Латексні оглядові рукавички неопудрені</t>
    </r>
    <r>
      <rPr>
        <sz val="11"/>
        <color indexed="8"/>
        <rFont val="Times New Roman"/>
        <family val="1"/>
        <charset val="204"/>
      </rPr>
      <t>,  розмір L</t>
    </r>
  </si>
  <si>
    <t>№ п/п</t>
  </si>
  <si>
    <t>Обгрунтування технічних, якісних і кількісних характеристик: на закупівлю 
код ДК 021:2015 – 33140000-3 - медичні матеріали  (хірургічні рукавички)  на 2024 рік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</si>
</sst>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wrapText="1"/>
    </xf>
    <xf numFmtId="0" fontId="11" fillId="2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9" fontId="12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ADA5-570C-4537-AB62-474BB123F89F}">
  <dimension ref="A1:I22"/>
  <sheetViews>
    <sheetView tabSelected="1" workbookViewId="0">
      <selection activeCell="J1" sqref="J1:J1048576"/>
    </sheetView>
  </sheetViews>
  <sheetFormatPr defaultRowHeight="15" x14ac:dyDescent="0.25"/>
  <cols>
    <col min="1" max="1" width="6" customWidth="1"/>
    <col min="2" max="2" width="33.140625" customWidth="1"/>
    <col min="3" max="3" width="29.140625" customWidth="1"/>
    <col min="9" max="9" width="13.5703125" customWidth="1"/>
  </cols>
  <sheetData>
    <row r="1" spans="1:9" ht="41.25" customHeight="1" x14ac:dyDescent="0.25">
      <c r="A1" s="1" t="s">
        <v>44</v>
      </c>
      <c r="B1" s="2"/>
      <c r="C1" s="2"/>
      <c r="D1" s="2"/>
      <c r="E1" s="2"/>
      <c r="F1" s="2"/>
      <c r="G1" s="2"/>
      <c r="H1" s="2"/>
      <c r="I1" s="2"/>
    </row>
    <row r="2" spans="1:9" ht="93" customHeight="1" x14ac:dyDescent="0.25">
      <c r="A2" s="3" t="s">
        <v>43</v>
      </c>
      <c r="B2" s="3" t="s">
        <v>0</v>
      </c>
      <c r="C2" s="4" t="s">
        <v>1</v>
      </c>
      <c r="D2" s="5" t="s">
        <v>2</v>
      </c>
      <c r="E2" s="4" t="s">
        <v>3</v>
      </c>
      <c r="F2" s="6" t="s">
        <v>4</v>
      </c>
      <c r="G2" s="4" t="s">
        <v>5</v>
      </c>
      <c r="H2" s="6" t="s">
        <v>6</v>
      </c>
      <c r="I2" s="4" t="s">
        <v>7</v>
      </c>
    </row>
    <row r="3" spans="1:9" ht="45.75" customHeight="1" x14ac:dyDescent="0.25">
      <c r="A3" s="7">
        <v>1</v>
      </c>
      <c r="B3" s="8" t="s">
        <v>8</v>
      </c>
      <c r="C3" s="9" t="s">
        <v>9</v>
      </c>
      <c r="D3" s="10">
        <v>5000</v>
      </c>
      <c r="E3" s="11" t="s">
        <v>10</v>
      </c>
      <c r="F3" s="12">
        <f>H3-G3</f>
        <v>31.719626168224298</v>
      </c>
      <c r="G3" s="12">
        <f>H3*7/107</f>
        <v>2.2203738317757007</v>
      </c>
      <c r="H3" s="12">
        <v>33.94</v>
      </c>
      <c r="I3" s="13">
        <f>H3*D3</f>
        <v>169700</v>
      </c>
    </row>
    <row r="4" spans="1:9" ht="45.75" customHeight="1" x14ac:dyDescent="0.25">
      <c r="A4" s="7">
        <v>2</v>
      </c>
      <c r="B4" s="8" t="s">
        <v>11</v>
      </c>
      <c r="C4" s="9" t="s">
        <v>12</v>
      </c>
      <c r="D4" s="10">
        <v>3000</v>
      </c>
      <c r="E4" s="11" t="s">
        <v>10</v>
      </c>
      <c r="F4" s="12">
        <f t="shared" ref="F4:F20" si="0">H4-G4</f>
        <v>31.719626168224298</v>
      </c>
      <c r="G4" s="12">
        <f t="shared" ref="G4:G20" si="1">H4*7/107</f>
        <v>2.2203738317757007</v>
      </c>
      <c r="H4" s="12">
        <v>33.94</v>
      </c>
      <c r="I4" s="13">
        <f t="shared" ref="I4:I20" si="2">H4*D4</f>
        <v>101820</v>
      </c>
    </row>
    <row r="5" spans="1:9" ht="45.75" customHeight="1" x14ac:dyDescent="0.25">
      <c r="A5" s="7">
        <v>3</v>
      </c>
      <c r="B5" s="8" t="s">
        <v>13</v>
      </c>
      <c r="C5" s="9" t="s">
        <v>14</v>
      </c>
      <c r="D5" s="10">
        <v>5000</v>
      </c>
      <c r="E5" s="11" t="s">
        <v>10</v>
      </c>
      <c r="F5" s="12">
        <f t="shared" si="0"/>
        <v>31.719626168224298</v>
      </c>
      <c r="G5" s="12">
        <f t="shared" si="1"/>
        <v>2.2203738317757007</v>
      </c>
      <c r="H5" s="12">
        <v>33.94</v>
      </c>
      <c r="I5" s="13">
        <f t="shared" si="2"/>
        <v>169700</v>
      </c>
    </row>
    <row r="6" spans="1:9" ht="45.75" customHeight="1" x14ac:dyDescent="0.25">
      <c r="A6" s="7">
        <v>4</v>
      </c>
      <c r="B6" s="8" t="s">
        <v>15</v>
      </c>
      <c r="C6" s="9" t="s">
        <v>16</v>
      </c>
      <c r="D6" s="10">
        <v>3000</v>
      </c>
      <c r="E6" s="11" t="s">
        <v>10</v>
      </c>
      <c r="F6" s="12">
        <f t="shared" si="0"/>
        <v>31.719626168224298</v>
      </c>
      <c r="G6" s="12">
        <f t="shared" si="1"/>
        <v>2.2203738317757007</v>
      </c>
      <c r="H6" s="12">
        <v>33.94</v>
      </c>
      <c r="I6" s="13">
        <f t="shared" si="2"/>
        <v>101820</v>
      </c>
    </row>
    <row r="7" spans="1:9" ht="45.75" customHeight="1" x14ac:dyDescent="0.25">
      <c r="A7" s="7">
        <v>5</v>
      </c>
      <c r="B7" s="8" t="s">
        <v>17</v>
      </c>
      <c r="C7" s="9" t="s">
        <v>12</v>
      </c>
      <c r="D7" s="14">
        <v>10000</v>
      </c>
      <c r="E7" s="11" t="s">
        <v>10</v>
      </c>
      <c r="F7" s="12">
        <f>H7-G7</f>
        <v>27.102803738317757</v>
      </c>
      <c r="G7" s="12">
        <f>H7*7/107</f>
        <v>1.8971962616822431</v>
      </c>
      <c r="H7" s="12">
        <v>29</v>
      </c>
      <c r="I7" s="13">
        <f t="shared" si="2"/>
        <v>290000</v>
      </c>
    </row>
    <row r="8" spans="1:9" ht="48.75" customHeight="1" x14ac:dyDescent="0.25">
      <c r="A8" s="7">
        <v>6</v>
      </c>
      <c r="B8" s="8" t="s">
        <v>18</v>
      </c>
      <c r="C8" s="9" t="s">
        <v>14</v>
      </c>
      <c r="D8" s="14">
        <v>10000</v>
      </c>
      <c r="E8" s="11" t="s">
        <v>10</v>
      </c>
      <c r="F8" s="12">
        <f>H8-G8</f>
        <v>27.102803738317757</v>
      </c>
      <c r="G8" s="12">
        <f>H8*7/107</f>
        <v>1.8971962616822431</v>
      </c>
      <c r="H8" s="12">
        <v>29</v>
      </c>
      <c r="I8" s="13">
        <f t="shared" si="2"/>
        <v>290000</v>
      </c>
    </row>
    <row r="9" spans="1:9" ht="48.75" customHeight="1" x14ac:dyDescent="0.25">
      <c r="A9" s="7">
        <v>7</v>
      </c>
      <c r="B9" s="8" t="s">
        <v>19</v>
      </c>
      <c r="C9" s="9" t="s">
        <v>16</v>
      </c>
      <c r="D9" s="14">
        <v>5000</v>
      </c>
      <c r="E9" s="11" t="s">
        <v>10</v>
      </c>
      <c r="F9" s="12">
        <f>H9-G9</f>
        <v>27.102803738317757</v>
      </c>
      <c r="G9" s="12">
        <f>H9*7/107</f>
        <v>1.8971962616822431</v>
      </c>
      <c r="H9" s="12">
        <v>29</v>
      </c>
      <c r="I9" s="13">
        <f t="shared" si="2"/>
        <v>145000</v>
      </c>
    </row>
    <row r="10" spans="1:9" ht="48.75" customHeight="1" x14ac:dyDescent="0.25">
      <c r="A10" s="7">
        <v>8</v>
      </c>
      <c r="B10" s="8" t="s">
        <v>20</v>
      </c>
      <c r="C10" s="9" t="s">
        <v>21</v>
      </c>
      <c r="D10" s="14">
        <v>1000</v>
      </c>
      <c r="E10" s="11" t="s">
        <v>10</v>
      </c>
      <c r="F10" s="12">
        <f t="shared" si="0"/>
        <v>27.102803738317757</v>
      </c>
      <c r="G10" s="12">
        <f t="shared" si="1"/>
        <v>1.8971962616822431</v>
      </c>
      <c r="H10" s="12">
        <v>29</v>
      </c>
      <c r="I10" s="13">
        <f t="shared" si="2"/>
        <v>29000</v>
      </c>
    </row>
    <row r="11" spans="1:9" ht="72.75" customHeight="1" x14ac:dyDescent="0.25">
      <c r="A11" s="7">
        <v>9</v>
      </c>
      <c r="B11" s="15" t="s">
        <v>22</v>
      </c>
      <c r="C11" s="16" t="s">
        <v>36</v>
      </c>
      <c r="D11" s="14">
        <v>300</v>
      </c>
      <c r="E11" s="11" t="s">
        <v>10</v>
      </c>
      <c r="F11" s="12">
        <f>H11-G11</f>
        <v>158.82242990654206</v>
      </c>
      <c r="G11" s="12">
        <f>H11*7/107</f>
        <v>11.117570093457942</v>
      </c>
      <c r="H11" s="12">
        <v>169.94</v>
      </c>
      <c r="I11" s="13">
        <f t="shared" si="2"/>
        <v>50982</v>
      </c>
    </row>
    <row r="12" spans="1:9" ht="72.75" customHeight="1" x14ac:dyDescent="0.25">
      <c r="A12" s="7">
        <v>10</v>
      </c>
      <c r="B12" s="15" t="s">
        <v>23</v>
      </c>
      <c r="C12" s="16" t="s">
        <v>37</v>
      </c>
      <c r="D12" s="10">
        <v>300</v>
      </c>
      <c r="E12" s="11" t="s">
        <v>10</v>
      </c>
      <c r="F12" s="12">
        <f t="shared" si="0"/>
        <v>158.82242990654206</v>
      </c>
      <c r="G12" s="12">
        <f t="shared" si="1"/>
        <v>11.117570093457942</v>
      </c>
      <c r="H12" s="12">
        <v>169.94</v>
      </c>
      <c r="I12" s="13">
        <f t="shared" si="2"/>
        <v>50982</v>
      </c>
    </row>
    <row r="13" spans="1:9" ht="72.75" customHeight="1" x14ac:dyDescent="0.25">
      <c r="A13" s="7">
        <v>11</v>
      </c>
      <c r="B13" s="15" t="s">
        <v>24</v>
      </c>
      <c r="C13" s="16" t="s">
        <v>38</v>
      </c>
      <c r="D13" s="10">
        <v>200</v>
      </c>
      <c r="E13" s="11" t="s">
        <v>10</v>
      </c>
      <c r="F13" s="12">
        <f t="shared" si="0"/>
        <v>158.82242990654206</v>
      </c>
      <c r="G13" s="12">
        <f t="shared" si="1"/>
        <v>11.117570093457942</v>
      </c>
      <c r="H13" s="12">
        <v>169.94</v>
      </c>
      <c r="I13" s="13">
        <f t="shared" si="2"/>
        <v>33988</v>
      </c>
    </row>
    <row r="14" spans="1:9" ht="72.75" customHeight="1" x14ac:dyDescent="0.25">
      <c r="A14" s="7">
        <v>12</v>
      </c>
      <c r="B14" s="15" t="s">
        <v>25</v>
      </c>
      <c r="C14" s="16" t="s">
        <v>39</v>
      </c>
      <c r="D14" s="10">
        <v>200</v>
      </c>
      <c r="E14" s="11" t="s">
        <v>10</v>
      </c>
      <c r="F14" s="12">
        <f>H14-G14</f>
        <v>158.82242990654206</v>
      </c>
      <c r="G14" s="12">
        <f>H14*7/107</f>
        <v>11.117570093457942</v>
      </c>
      <c r="H14" s="12">
        <v>169.94</v>
      </c>
      <c r="I14" s="13">
        <f t="shared" si="2"/>
        <v>33988</v>
      </c>
    </row>
    <row r="15" spans="1:9" ht="48.75" customHeight="1" x14ac:dyDescent="0.25">
      <c r="A15" s="7">
        <v>13</v>
      </c>
      <c r="B15" s="15" t="s">
        <v>26</v>
      </c>
      <c r="C15" s="16" t="s">
        <v>27</v>
      </c>
      <c r="D15" s="10">
        <v>400000</v>
      </c>
      <c r="E15" s="11" t="s">
        <v>10</v>
      </c>
      <c r="F15" s="12">
        <f t="shared" si="0"/>
        <v>2.0560747663551404</v>
      </c>
      <c r="G15" s="12">
        <f t="shared" si="1"/>
        <v>0.14392523364485985</v>
      </c>
      <c r="H15" s="12">
        <v>2.2000000000000002</v>
      </c>
      <c r="I15" s="13">
        <f t="shared" si="2"/>
        <v>880000.00000000012</v>
      </c>
    </row>
    <row r="16" spans="1:9" ht="48.75" customHeight="1" x14ac:dyDescent="0.25">
      <c r="A16" s="7">
        <v>14</v>
      </c>
      <c r="B16" s="15" t="s">
        <v>28</v>
      </c>
      <c r="C16" s="16" t="s">
        <v>29</v>
      </c>
      <c r="D16" s="10">
        <v>600000</v>
      </c>
      <c r="E16" s="11" t="s">
        <v>10</v>
      </c>
      <c r="F16" s="12">
        <f t="shared" si="0"/>
        <v>2.0560747663551404</v>
      </c>
      <c r="G16" s="12">
        <f t="shared" si="1"/>
        <v>0.14392523364485985</v>
      </c>
      <c r="H16" s="12">
        <v>2.2000000000000002</v>
      </c>
      <c r="I16" s="13">
        <f t="shared" si="2"/>
        <v>1320000</v>
      </c>
    </row>
    <row r="17" spans="1:9" ht="48.75" customHeight="1" x14ac:dyDescent="0.25">
      <c r="A17" s="7">
        <v>15</v>
      </c>
      <c r="B17" s="15" t="s">
        <v>30</v>
      </c>
      <c r="C17" s="16" t="s">
        <v>31</v>
      </c>
      <c r="D17" s="10">
        <v>500000</v>
      </c>
      <c r="E17" s="11" t="s">
        <v>10</v>
      </c>
      <c r="F17" s="12">
        <f t="shared" si="0"/>
        <v>2.0560747663551404</v>
      </c>
      <c r="G17" s="12">
        <f t="shared" si="1"/>
        <v>0.14392523364485985</v>
      </c>
      <c r="H17" s="12">
        <v>2.2000000000000002</v>
      </c>
      <c r="I17" s="13">
        <f t="shared" si="2"/>
        <v>1100000</v>
      </c>
    </row>
    <row r="18" spans="1:9" ht="48.75" customHeight="1" x14ac:dyDescent="0.25">
      <c r="A18" s="7">
        <v>16</v>
      </c>
      <c r="B18" s="15" t="s">
        <v>32</v>
      </c>
      <c r="C18" s="9" t="s">
        <v>40</v>
      </c>
      <c r="D18" s="10">
        <v>20000</v>
      </c>
      <c r="E18" s="11" t="s">
        <v>10</v>
      </c>
      <c r="F18" s="12">
        <f>H18-G18</f>
        <v>2.2429906542056073</v>
      </c>
      <c r="G18" s="12">
        <f>H18*7/107</f>
        <v>0.15700934579439252</v>
      </c>
      <c r="H18" s="12">
        <v>2.4</v>
      </c>
      <c r="I18" s="13">
        <f t="shared" si="2"/>
        <v>48000</v>
      </c>
    </row>
    <row r="19" spans="1:9" ht="48.75" customHeight="1" x14ac:dyDescent="0.25">
      <c r="A19" s="7">
        <v>17</v>
      </c>
      <c r="B19" s="15" t="s">
        <v>33</v>
      </c>
      <c r="C19" s="9" t="s">
        <v>41</v>
      </c>
      <c r="D19" s="10">
        <v>50000</v>
      </c>
      <c r="E19" s="11" t="s">
        <v>10</v>
      </c>
      <c r="F19" s="12">
        <f>H19-G19</f>
        <v>2.2429906542056073</v>
      </c>
      <c r="G19" s="12">
        <f>H19*7/107</f>
        <v>0.15700934579439252</v>
      </c>
      <c r="H19" s="12">
        <v>2.4</v>
      </c>
      <c r="I19" s="13">
        <f t="shared" si="2"/>
        <v>120000</v>
      </c>
    </row>
    <row r="20" spans="1:9" ht="48.75" customHeight="1" x14ac:dyDescent="0.25">
      <c r="A20" s="7">
        <v>18</v>
      </c>
      <c r="B20" s="15" t="s">
        <v>34</v>
      </c>
      <c r="C20" s="9" t="s">
        <v>42</v>
      </c>
      <c r="D20" s="10">
        <v>30000</v>
      </c>
      <c r="E20" s="11" t="s">
        <v>10</v>
      </c>
      <c r="F20" s="12">
        <f t="shared" si="0"/>
        <v>2.2429906542056073</v>
      </c>
      <c r="G20" s="12">
        <f t="shared" si="1"/>
        <v>0.15700934579439252</v>
      </c>
      <c r="H20" s="12">
        <v>2.4</v>
      </c>
      <c r="I20" s="13">
        <f t="shared" si="2"/>
        <v>72000</v>
      </c>
    </row>
    <row r="21" spans="1:9" ht="15.75" x14ac:dyDescent="0.25">
      <c r="A21" s="17"/>
      <c r="B21" s="18" t="s">
        <v>35</v>
      </c>
      <c r="C21" s="19"/>
      <c r="D21" s="19"/>
      <c r="E21" s="20"/>
      <c r="F21" s="20"/>
      <c r="G21" s="20"/>
      <c r="H21" s="20"/>
      <c r="I21" s="21">
        <f>SUM(I3:I20)</f>
        <v>5006980</v>
      </c>
    </row>
    <row r="22" spans="1:9" ht="15.75" x14ac:dyDescent="0.25">
      <c r="A22" s="22"/>
      <c r="B22" s="22"/>
      <c r="C22" s="23"/>
      <c r="D22" s="23"/>
      <c r="E22" s="24"/>
      <c r="F22" s="24"/>
      <c r="G22" s="24"/>
      <c r="H22" s="25"/>
      <c r="I22" s="26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2024-04-03T05:49:18Z</cp:lastPrinted>
  <dcterms:created xsi:type="dcterms:W3CDTF">2024-04-03T05:46:05Z</dcterms:created>
  <dcterms:modified xsi:type="dcterms:W3CDTF">2024-04-03T05:50:56Z</dcterms:modified>
</cp:coreProperties>
</file>