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FB64BFFE-0343-4880-8E43-9DC235E128EC}" xr6:coauthVersionLast="36" xr6:coauthVersionMax="36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Лист1" sheetId="1" r:id="rId1"/>
    <sheet name="коригування кількості " sheetId="2" r:id="rId2"/>
    <sheet name="3319 зцп" sheetId="5" r:id="rId3"/>
  </sheets>
  <definedNames>
    <definedName name="_xlnm._FilterDatabase" localSheetId="0" hidden="1">Лист1!$A$1:$O$105</definedName>
    <definedName name="_xlnm.Print_Area" localSheetId="2">'3319 зцп'!$A$1:$I$15</definedName>
  </definedNames>
  <calcPr calcId="191029"/>
</workbook>
</file>

<file path=xl/calcChain.xml><?xml version="1.0" encoding="utf-8"?>
<calcChain xmlns="http://schemas.openxmlformats.org/spreadsheetml/2006/main">
  <c r="I11" i="5" l="1"/>
  <c r="I12" i="5"/>
  <c r="H13" i="5"/>
  <c r="I13" i="5" s="1"/>
  <c r="I5" i="5"/>
  <c r="I6" i="5"/>
  <c r="I7" i="5"/>
  <c r="I8" i="5"/>
  <c r="I9" i="5"/>
  <c r="I10" i="5"/>
  <c r="I4" i="5"/>
  <c r="K126" i="2"/>
  <c r="L126" i="2" s="1"/>
  <c r="K125" i="2"/>
  <c r="L125" i="2" s="1"/>
  <c r="K124" i="2"/>
  <c r="L124" i="2" s="1"/>
  <c r="L123" i="2"/>
  <c r="K123" i="2"/>
  <c r="K122" i="2"/>
  <c r="L122" i="2" s="1"/>
  <c r="L121" i="2"/>
  <c r="K121" i="2"/>
  <c r="K120" i="2"/>
  <c r="L120" i="2" s="1"/>
  <c r="L119" i="2"/>
  <c r="K119" i="2"/>
  <c r="K118" i="2"/>
  <c r="L118" i="2" s="1"/>
  <c r="K117" i="2"/>
  <c r="L117" i="2" s="1"/>
  <c r="K116" i="2"/>
  <c r="L116" i="2" s="1"/>
  <c r="K115" i="2"/>
  <c r="L115" i="2" s="1"/>
  <c r="K114" i="2"/>
  <c r="L114" i="2" s="1"/>
  <c r="K113" i="2"/>
  <c r="L113" i="2" s="1"/>
  <c r="K112" i="2"/>
  <c r="L112" i="2" s="1"/>
  <c r="L111" i="2"/>
  <c r="K111" i="2"/>
  <c r="K110" i="2"/>
  <c r="L110" i="2" s="1"/>
  <c r="K109" i="2"/>
  <c r="L109" i="2" s="1"/>
  <c r="K108" i="2"/>
  <c r="L108" i="2" s="1"/>
  <c r="L107" i="2"/>
  <c r="K107" i="2"/>
  <c r="K106" i="2"/>
  <c r="L106" i="2" s="1"/>
  <c r="K105" i="2"/>
  <c r="L105" i="2" s="1"/>
  <c r="K104" i="2"/>
  <c r="L104" i="2" s="1"/>
  <c r="L103" i="2"/>
  <c r="K103" i="2"/>
  <c r="K102" i="2"/>
  <c r="L102" i="2" s="1"/>
  <c r="K101" i="2"/>
  <c r="K100" i="2"/>
  <c r="L100" i="2" s="1"/>
  <c r="K99" i="2"/>
  <c r="L99" i="2" s="1"/>
  <c r="K98" i="2"/>
  <c r="L98" i="2" s="1"/>
  <c r="K97" i="2"/>
  <c r="L97" i="2" s="1"/>
  <c r="K96" i="2"/>
  <c r="L96" i="2" s="1"/>
  <c r="K95" i="2"/>
  <c r="L95" i="2" s="1"/>
  <c r="K94" i="2"/>
  <c r="L94" i="2" s="1"/>
  <c r="K93" i="2"/>
  <c r="L93" i="2" s="1"/>
  <c r="K92" i="2"/>
  <c r="L92" i="2" s="1"/>
  <c r="K91" i="2"/>
  <c r="L91" i="2" s="1"/>
  <c r="K90" i="2"/>
  <c r="L90" i="2" s="1"/>
  <c r="K89" i="2"/>
  <c r="L89" i="2" s="1"/>
  <c r="K88" i="2"/>
  <c r="L88" i="2" s="1"/>
  <c r="K87" i="2"/>
  <c r="L87" i="2" s="1"/>
  <c r="K86" i="2"/>
  <c r="L86" i="2" s="1"/>
  <c r="K85" i="2"/>
  <c r="L85" i="2" s="1"/>
  <c r="K84" i="2"/>
  <c r="L84" i="2" s="1"/>
  <c r="K83" i="2"/>
  <c r="L83" i="2" s="1"/>
  <c r="K82" i="2"/>
  <c r="L82" i="2" s="1"/>
  <c r="K81" i="2"/>
  <c r="L81" i="2" s="1"/>
  <c r="K80" i="2"/>
  <c r="L80" i="2" s="1"/>
  <c r="K79" i="2"/>
  <c r="L79" i="2" s="1"/>
  <c r="K78" i="2"/>
  <c r="L78" i="2" s="1"/>
  <c r="K77" i="2"/>
  <c r="L77" i="2" s="1"/>
  <c r="K76" i="2"/>
  <c r="L76" i="2" s="1"/>
  <c r="K75" i="2"/>
  <c r="L75" i="2" s="1"/>
  <c r="K74" i="2"/>
  <c r="L74" i="2" s="1"/>
  <c r="K73" i="2"/>
  <c r="L73" i="2" s="1"/>
  <c r="K72" i="2"/>
  <c r="L72" i="2" s="1"/>
  <c r="K71" i="2"/>
  <c r="L71" i="2" s="1"/>
  <c r="K70" i="2"/>
  <c r="L70" i="2" s="1"/>
  <c r="K69" i="2"/>
  <c r="L69" i="2" s="1"/>
  <c r="K68" i="2"/>
  <c r="L68" i="2" s="1"/>
  <c r="K67" i="2"/>
  <c r="L67" i="2" s="1"/>
  <c r="K66" i="2"/>
  <c r="L66" i="2" s="1"/>
  <c r="K65" i="2"/>
  <c r="L65" i="2" s="1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K54" i="2"/>
  <c r="L54" i="2" s="1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  <c r="K4" i="2"/>
  <c r="L4" i="2" s="1"/>
  <c r="K3" i="2"/>
  <c r="L3" i="2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  <c r="I14" i="5" l="1"/>
  <c r="L127" i="2"/>
  <c r="L105" i="1"/>
</calcChain>
</file>

<file path=xl/sharedStrings.xml><?xml version="1.0" encoding="utf-8"?>
<sst xmlns="http://schemas.openxmlformats.org/spreadsheetml/2006/main" count="1241" uniqueCount="357">
  <si>
    <t>№</t>
  </si>
  <si>
    <t>код</t>
  </si>
  <si>
    <t>НК 024:2023:</t>
  </si>
  <si>
    <t>виробник</t>
  </si>
  <si>
    <t>артикул</t>
  </si>
  <si>
    <t>найменування</t>
  </si>
  <si>
    <t>од вим</t>
  </si>
  <si>
    <t>кількість</t>
  </si>
  <si>
    <t>ціна закупки без ПДВ</t>
  </si>
  <si>
    <t>ціна закупки з ПДВ</t>
  </si>
  <si>
    <t>Сума,грн</t>
  </si>
  <si>
    <t>ссилка</t>
  </si>
  <si>
    <t xml:space="preserve">форма проведення </t>
  </si>
  <si>
    <t>медтрон</t>
  </si>
  <si>
    <t>Аспирацийна канюля для багаторазового  взяття медикаментів (повітр фільтр 0,45 мкм та  фільтр  очистки розчину 5 мкм) синя</t>
  </si>
  <si>
    <t xml:space="preserve">Міні-спайк зелений MU </t>
  </si>
  <si>
    <t>шт</t>
  </si>
  <si>
    <t>вт</t>
  </si>
  <si>
    <t>браун</t>
  </si>
  <si>
    <t>Канюля д/аспірації та введення лік.зас.з мультидозових флаконів Mini-Spike® (синя)</t>
  </si>
  <si>
    <t>33141200-2 Катетери</t>
  </si>
  <si>
    <t>34923-Катетер аспіраційної системи, загального призначення</t>
  </si>
  <si>
    <t>мірас /балтон</t>
  </si>
  <si>
    <t>Аспіратор раньового поля</t>
  </si>
  <si>
    <t>Катетер для аспірації операційного поля KOPOOB200</t>
  </si>
  <si>
    <t>33190000-8 Медичне обладнання та вироби медичного призначення різні</t>
  </si>
  <si>
    <t>старлаб</t>
  </si>
  <si>
    <t>вакуумні пробірки стер.без наповнювача для дослідження сечі 9,5 мл№100</t>
  </si>
  <si>
    <t>уп</t>
  </si>
  <si>
    <t>голка для провідникової анестезії АG20 0,90х150мм Stimuplex</t>
  </si>
  <si>
    <t>Голка з ізоляцією для провідникової анестезії  Stimuplex® А 20 G x 6” 0,90 x 150 мм</t>
  </si>
  <si>
    <t>не має на маркеті</t>
  </si>
  <si>
    <t>голка для провідникової анестезії АG21 0,80х50мм Stimuplex</t>
  </si>
  <si>
    <t>Голка з ізоляцією для провідникової анестезії  Stimuplex® А 21 G x 2” 0,80 x 50 мм</t>
  </si>
  <si>
    <t>33140000-3Медичні матеріали</t>
  </si>
  <si>
    <t>Голка для спинальної аестезії 22Gx1/2  0,7х40ммSpinocan</t>
  </si>
  <si>
    <t>Голка для спінальної анестезії Spinocan® 0,70 х 40 мм, G22 х 1 1/2 дюйма чорна</t>
  </si>
  <si>
    <t>https://gov.e-tender.ua/v2/ProzorroMarket/Product?id=d4a4a12026994bfe9c555b8f413a3175</t>
  </si>
  <si>
    <t>допомога</t>
  </si>
  <si>
    <t>Голка для спинальної аестезії 22Gx1/2 0,7х88ммSpinocan</t>
  </si>
  <si>
    <t>Голка для спінальної анестезії "MEDICARE" «Квінке» 22G x 3 ½ (0,7мм x 88мм)</t>
  </si>
  <si>
    <t>https://gov.e-tender.ua/v2/ProzorroMarket/Product?id=a24f01f06fb248b8b39ffe0123b3b547</t>
  </si>
  <si>
    <t>Голка для спінальної анестезії  0,53 x 75 мм, 4505751</t>
  </si>
  <si>
    <t>Голка для спінальної анестезії Spinocan® 0,53 x 75 мм, G 25 x 3 дюйма помаранчева</t>
  </si>
  <si>
    <t>https://gov.e-tender.ua/v2/ProzorroMarket/Product?id=3d8baba5dc1546bd8900842bb36f4dd0</t>
  </si>
  <si>
    <t>Голка для спінальної анестезії  0,7 x 75 мм, 4507754</t>
  </si>
  <si>
    <t>Голка для спінальної анестезії Spinocan® 0,70 х75 мм, G22 х 3 дюйма чорна</t>
  </si>
  <si>
    <t>https://gov.e-tender.ua/v2/ProzorroMarket/Product?id=b36748b155cd4c0a8dcda32b00054968</t>
  </si>
  <si>
    <t>допомого</t>
  </si>
  <si>
    <t>Голка для спінальної анестезії 0,90 x 88 мм, G20 x 3 1/2 дюйма жовта</t>
  </si>
  <si>
    <t xml:space="preserve">Голка для спінальної анестезії "MEDICARE" (тип вістря «Квінке»); розмір 20G x 3 ½ (0,9мм x 88мм) </t>
  </si>
  <si>
    <t>https://gov.e-tender.ua/v2/ProzorroMarket/Product?id=d95fa7779a744626b594e2db286b9d1c</t>
  </si>
  <si>
    <t>33140000-3 Медичні матеріали</t>
  </si>
  <si>
    <t>волес</t>
  </si>
  <si>
    <t>Голка для багаторазового забору крові 21G*1 1/2 (0/8ммх38мм)</t>
  </si>
  <si>
    <t>Голка для забору крові розмір 0,8 (21G) зел., №1</t>
  </si>
  <si>
    <t>https://gov.e-tender.ua/v2/ProzorroMarket/Product?id=91d34b74403847b089facf69e12159a2</t>
  </si>
  <si>
    <t>Джгут СВС плаский еластичний 48*2,5 з пряжкою полікарбонатною дитячий</t>
  </si>
  <si>
    <t>Діскофікс (краник 3 ходов)</t>
  </si>
  <si>
    <t>Краник 3-ходовий “MEDICARE” (для ліпідних інфузійних розчинів)</t>
  </si>
  <si>
    <t>каммед</t>
  </si>
  <si>
    <t>Дренаж типу Редон</t>
  </si>
  <si>
    <t>шт.</t>
  </si>
  <si>
    <t>Дренаж троакар 4/0141.03012412</t>
  </si>
  <si>
    <t>Дренаж торакальний (на металевому стилеті-троакарі) Fr 12</t>
  </si>
  <si>
    <t>https://gov.e-tender.ua/v2/ProzorroMarket/Product?id=08f5a00451f549f3929f156a7f360c77</t>
  </si>
  <si>
    <t>Дренаж троакар 6///0141.03013218</t>
  </si>
  <si>
    <t>Дренаж торакальний (на металевому стилеті-троакарі) Fr 18</t>
  </si>
  <si>
    <t>https://gov.e-tender.ua/v2/ProzorroMarket/Product?id=18270d05161346f48643be65feb6b5ec</t>
  </si>
  <si>
    <t>Заглушка IN-Stopper жовта</t>
  </si>
  <si>
    <t>Заглушка конічна IN-Stopper жовта</t>
  </si>
  <si>
    <t xml:space="preserve">заглушка ред комбі </t>
  </si>
  <si>
    <t xml:space="preserve">Заглушка конічна Combi-Stopper червона </t>
  </si>
  <si>
    <t xml:space="preserve">заглушка синя комбі </t>
  </si>
  <si>
    <t xml:space="preserve">Заглушка конічна Combi-Stopper синя </t>
  </si>
  <si>
    <t>Зонд урогенітальний універсальний ультростерил однор</t>
  </si>
  <si>
    <t>Зонд урогенітальний "Волес" для одноразового використання, стерильний, тип 2</t>
  </si>
  <si>
    <t>https://gov.e-tender.ua/v2/ProzorroMarket/Product?id=78421d48254f4d4f88fa20ded3430004</t>
  </si>
  <si>
    <t>Зонд шлунков рентгенкон,8;</t>
  </si>
  <si>
    <t>Зонд шлунковий «MEDICARE», розмір Fr 8</t>
  </si>
  <si>
    <t>https://gov.e-tender.ua/v2/ProzorroMarket/Product?id=a69bba7ff7794d478d714a92d21d8cc4</t>
  </si>
  <si>
    <t>Зонд шлунков рентгенкон 10;</t>
  </si>
  <si>
    <t>Зонд шлунковий «MEDICARE», розмір Fr 10</t>
  </si>
  <si>
    <t>https://gov.e-tender.ua/v2/ProzorroMarket/Product?id=5160ae941c42455ba1fec570278182b3</t>
  </si>
  <si>
    <t>Зонд шлунков рентгенкон 12</t>
  </si>
  <si>
    <t>Зонд шлунковий «MEDICARE», розмір Fr 12</t>
  </si>
  <si>
    <t>https://gov.e-tender.ua/v2/ProzorroMarket/Product?id=068d770e04574ec999c5ddeaa9655316</t>
  </si>
  <si>
    <t>Зонд шлунков рентгенкон 16</t>
  </si>
  <si>
    <t>Зонд шлунковий «MEDICARE», розмір Fr 16</t>
  </si>
  <si>
    <t>https://gov.e-tender.ua/v2/ProzorroMarket/Product?id=3881ed09773b4f10a1b8f0ed1041ced9</t>
  </si>
  <si>
    <t>калопласт</t>
  </si>
  <si>
    <t>Калоприймач відкритого типу однокомп</t>
  </si>
  <si>
    <t xml:space="preserve">Канюля внутрішньовенна з ін'єкційним портом, розмір 16G  </t>
  </si>
  <si>
    <t>https://gov.e-tender.ua/v2/ProzorroMarket/Product?id=7c8453653328473f94274eedbce5a5fc</t>
  </si>
  <si>
    <t xml:space="preserve">Канюля внутрішньовенна з ін'єкційним портом, розмір 18G  </t>
  </si>
  <si>
    <t>https://gov.e-tender.ua/v2/ProzorroMarket/Product?id=4b2e2753aa3944a58fa05d20cf08465b</t>
  </si>
  <si>
    <t xml:space="preserve">Канюля внутрішньовенна з ін'єкційним портом, розмір 20G  </t>
  </si>
  <si>
    <t>https://gov.e-tender.ua/v2/ProzorroMarket/Product?id=dd176cd1c30142a8928b92f952c14087</t>
  </si>
  <si>
    <t>Канюля внутрішньовенна з ін'єкційним портом, розмір 22G</t>
  </si>
  <si>
    <t>https://gov.e-tender.ua/v2/ProzorroMarket/Product?id=33efb024f920483f8dd4818dc38c7d0d</t>
  </si>
  <si>
    <t>Канюля внутрішньовенна з ін'єкційним портом, розмір 24G</t>
  </si>
  <si>
    <t>https://gov.e-tender.ua/v2/ProzorroMarket/Product?id=a6d5e8fd662841a9931ce6e4deee48ca</t>
  </si>
  <si>
    <t>Канюля внутрішньовенна з ін'єкційним портом, розмір 26G</t>
  </si>
  <si>
    <t>https://gov.e-tender.ua/v2/ProzorroMarket/Product?id=5a3b5e0741024853a5eba3abf0e25b06</t>
  </si>
  <si>
    <t>Катетер Certofix® Duo Paed F4 S 413</t>
  </si>
  <si>
    <t>Комплект для катетерізації центральних вен Оптимум “MEDICARE” (двопросвітний, 4F x 13см) одноразового використання</t>
  </si>
  <si>
    <t>не має на прозоро</t>
  </si>
  <si>
    <t>Катетер Certofix® Mono Paed S 110</t>
  </si>
  <si>
    <t>Комплект для катетерізації центральних вен Оптимум “MEDICARE” (однопросвітний, 20Ga x 13см) одноразового використання</t>
  </si>
  <si>
    <t>Катетер аспіраційний Fr 6</t>
  </si>
  <si>
    <t>https://gov.e-tender.ua/v2/ProzorroMarket/Product?id=1f6038ea2802432dbd7c3fa4c3724c15</t>
  </si>
  <si>
    <t>Катетер аспіраційний Fr 8</t>
  </si>
  <si>
    <t>https://gov.e-tender.ua/v2/ProzorroMarket/Product?id=c3ffb0ddc6a7439a89987187ee1918dd</t>
  </si>
  <si>
    <t>Катетер аспіраційний Fr10</t>
  </si>
  <si>
    <t>https://gov.e-tender.ua/v2/ProzorroMarket/Product?id=debd23c8d34a4bcfa3fd07251cf6313f</t>
  </si>
  <si>
    <t>Катетер аспіраційний Fr12</t>
  </si>
  <si>
    <t>https://gov.e-tender.ua/v2/ProzorroMarket/Product?id=070a09f6834a4ee1b9a5b95b742c3fc0</t>
  </si>
  <si>
    <t>Катетер аспіраційний Fr14</t>
  </si>
  <si>
    <t>https://gov.e-tender.ua/v2/ProzorroMarket/Product?id=c545be21088d41a0a05c0bb66641ba99</t>
  </si>
  <si>
    <t>Катетер аспіраційний Fr16</t>
  </si>
  <si>
    <t>https://gov.e-tender.ua/v2/ProzorroMarket/Product?id=4c511d2841b34b80b7d5af96436e86e8</t>
  </si>
  <si>
    <t>Катетер живлячий №4</t>
  </si>
  <si>
    <t>https://gov.e-tender.ua/v2/ProzorroMarket/Product?id=92c6a18d613a4a759b112fbd32854eeb</t>
  </si>
  <si>
    <t>Катетер живлячий СН 06</t>
  </si>
  <si>
    <t>https://gov.e-tender.ua/v2/ProzorroMarket/Product?id=8a835bb74e784b80bebd289d5514d951</t>
  </si>
  <si>
    <t>Катетер живлячий СН 08</t>
  </si>
  <si>
    <t>https://gov.e-tender.ua/v2/ProzorroMarket/Product?id=0a0bd81c5f6443c4943bd8fe4c9c55d6</t>
  </si>
  <si>
    <t>Катетер живлячий СН 10</t>
  </si>
  <si>
    <t>https://gov.e-tender.ua/v2/ProzorroMarket/Product?id=659ad567894a449e96ea5c20b0405f25</t>
  </si>
  <si>
    <t>Катетер живлячий СН 12</t>
  </si>
  <si>
    <t>https://gov.e-tender.ua/v2/ProzorroMarket/Product?id=267cd0d52dbf48e88004929014e8c61b</t>
  </si>
  <si>
    <t>Катетер нелатон  6 чоловічі</t>
  </si>
  <si>
    <t>https://gov.e-tender.ua/v2/ProzorroMarket/Product?id=62083e5bfc75405c9f97c0f81609b22c</t>
  </si>
  <si>
    <t>Катетер нелатон 10 короткі</t>
  </si>
  <si>
    <t>Катетер Нелатона “MEDICARE”, жіночий, розмір Fr10, 20 см</t>
  </si>
  <si>
    <t>https://gov.e-tender.ua/v2/ProzorroMarket/Product?id=a5c08f5fc1d04fcba8436eb1d259b545</t>
  </si>
  <si>
    <t>Катетер нелатон 12короткі</t>
  </si>
  <si>
    <t>Катетер Нелатона “MEDICARE”, жіночий, розмір Fr12, 20 см</t>
  </si>
  <si>
    <t>https://gov.e-tender.ua/v2/ProzorroMarket/Product?id=bd068b6db2d34623857abf17e4b6ab7c</t>
  </si>
  <si>
    <t>Катетер нелатон 8 чоловіч</t>
  </si>
  <si>
    <t>https://gov.e-tender.ua/v2/ProzorroMarket/Product?id=8c5a3fc30db24b3f8a072fe18546d8a5</t>
  </si>
  <si>
    <t>Катетер Нелатон Fr6</t>
  </si>
  <si>
    <t>Катетер Нелатона “MEDICARE”, жіночий, розмір Fr6, 20 см</t>
  </si>
  <si>
    <t>https://gov.e-tender.ua/v2/ProzorroMarket/Product?id=bb112d7c957a48c89e605e647bce513f</t>
  </si>
  <si>
    <t>Катетер ректальний розмір : 15-36</t>
  </si>
  <si>
    <t>Катетер Фолея 2-ходовий 12 латекс</t>
  </si>
  <si>
    <t>https://gov.e-tender.ua/v2/ProzorroMarket/Product?id=dbb6ec0866e1468888ee75c0ae70de1f</t>
  </si>
  <si>
    <t>Катетер Фолея 2-ходовий 14 латекс</t>
  </si>
  <si>
    <t>https://gov.e-tender.ua/v2/ProzorroMarket/Product?id=2de669477ac449779b74d7ca084aa7c7</t>
  </si>
  <si>
    <t>Катетер Фолея 2-ходовий 16 латекс</t>
  </si>
  <si>
    <t>https://gov.e-tender.ua/v2/ProzorroMarket/Product?id=bf8348a8872c45a5931bff7191da92bc</t>
  </si>
  <si>
    <t>Катетер Фолея 2-ходовий 18 латекс</t>
  </si>
  <si>
    <t>https://gov.e-tender.ua/v2/ProzorroMarket/Product?id=44d3b051c1ae49dfbf985d9197ef85c2</t>
  </si>
  <si>
    <t>Катетер Фолея 2-ходовий пед 6, латекс</t>
  </si>
  <si>
    <t>https://gov.e-tender.ua/v2/ProzorroMarket/Product?id=45abde8a015247f18702fdd396ccc7a1</t>
  </si>
  <si>
    <t>Катетер Фолея 2-ходовий пед 8 латекс</t>
  </si>
  <si>
    <t>https://gov.e-tender.ua/v2/ProzorroMarket/Product?id=f05cd4a41b4a498a85460e320dd8416a</t>
  </si>
  <si>
    <t>Катетер Фолея 2-ходовий пед 10, латекс</t>
  </si>
  <si>
    <t>https://gov.e-tender.ua/v2/ProzorroMarket/Product?id=e1742d60efd844abbd033c0ec56a3daa</t>
  </si>
  <si>
    <t>Комплект для активного дренажу тип В вміст 150м л</t>
  </si>
  <si>
    <t>Комплект для активного дренажу тип С вміст 150м л</t>
  </si>
  <si>
    <t xml:space="preserve">контейнер для забору сечі 100 мл </t>
  </si>
  <si>
    <t>Контейнер пластиковий для аналізів Ayset 100 мл. стерильний в інд. уп.</t>
  </si>
  <si>
    <t>https://gov.e-tender.ua/v2/ProzorroMarket/Product?id=8c92d5d383594ff69b07cac278e4ad49</t>
  </si>
  <si>
    <t>контейнер для забору сечі протягом 24 год з пристроем безпеки іпередачею через капіляр,обєм 3000 мл</t>
  </si>
  <si>
    <t>Контейнер BD Vacutainer® для збору добової сечі, 3000 мл (364982)</t>
  </si>
  <si>
    <t>https://gov.e-tender.ua/v2/ProzorroMarket/Product?id=470d95e006c2453084075b5cd1c66c94</t>
  </si>
  <si>
    <t>Кран трьохходовий для інфузій з подовжувальною трубкою10см</t>
  </si>
  <si>
    <t>Леза для скальпелю   10</t>
  </si>
  <si>
    <t>Лезо для скальпелю №10, №100 "Medicare"</t>
  </si>
  <si>
    <t>https://gov.e-tender.ua/v2/ProzorroMarket/Product?id=d99dae6476ff473593f993e58707c5f3</t>
  </si>
  <si>
    <t>Леза для скальпелю   11</t>
  </si>
  <si>
    <t>Лезо для скальпелю №11, №100 "Medicare"</t>
  </si>
  <si>
    <t>https://gov.e-tender.ua/v2/ProzorroMarket/Product?id=7b08191283584fcb8b2c36c04bc22a9f</t>
  </si>
  <si>
    <t>Леза для скальпелю   12</t>
  </si>
  <si>
    <t>Лезо для скальпелю №12, №100 "Medicare"</t>
  </si>
  <si>
    <t>https://gov.e-tender.ua/v2/ProzorroMarket/Product?id=2bd4cf86707946bdaa02bd8e7272d43c</t>
  </si>
  <si>
    <t>Леза для скальпелю   15</t>
  </si>
  <si>
    <t>Лезо для скальпелю №15, №100 "Medicare"</t>
  </si>
  <si>
    <t>https://gov.e-tender.ua/v2/ProzorroMarket/Product?id=c05cc95fc5a4414aa179dd9961292e0e</t>
  </si>
  <si>
    <t>Леза для скальпелю  20</t>
  </si>
  <si>
    <t>Лезо для скальпелю №20, №100 "Medicare"</t>
  </si>
  <si>
    <t>https://gov.e-tender.ua/v2/ProzorroMarket/Product?id=fddf6bc6c5d244b4ab8f451531af6cf0</t>
  </si>
  <si>
    <t>Леза для скальпелю   22</t>
  </si>
  <si>
    <t>Лезо для скальпелю №22, №100 "Medicare"</t>
  </si>
  <si>
    <t>https://gov.e-tender.ua/v2/ProzorroMarket/Product?id=eecfbb7eaafb4878ac5c5298009636ca</t>
  </si>
  <si>
    <t>Леза для скальпелю  24</t>
  </si>
  <si>
    <t>Лезо для скальпелю №24, №100 "Medicare"</t>
  </si>
  <si>
    <t>https://gov.e-tender.ua/v2/ProzorroMarket/Product?id=4fac10cdda7b46f78fea892d0f24797a</t>
  </si>
  <si>
    <t>Набір для внутрішньовенного введення Infusomat® plus Line  Safe Set PUR 240 /150 см фільтр 0,2 мкм8700300</t>
  </si>
  <si>
    <t>Набір для в/в введ. Infusomat® plus Line Safe Set PUR 240/150см фільтр 0,2мкм</t>
  </si>
  <si>
    <t>https://gov.e-tender.ua/v2/ProzorroMarket/Product?id=e19ef9cb6f6c4e509faae6c9c7d4d2c4</t>
  </si>
  <si>
    <t>Набір для внутрішньовенного введення Infusomat® plus Line  Safe Set світлозахисний PUR 240 /150 см8700260</t>
  </si>
  <si>
    <t>Набір для в/в введення Infusomat® plus Line Safe Set світлозах. PUR 240 /150 см</t>
  </si>
  <si>
    <t>https://gov.e-tender.ua/v2/ProzorroMarket/Product?id=30a920de32a94d4d880b14bbc5871c02</t>
  </si>
  <si>
    <t>Набір для внутрішньовенного введення Infusomat® plus Line ПВХ Стандарт 240 /150 см8700310</t>
  </si>
  <si>
    <t>Набір для в/в введення Infusomat® plus Line ПВХ Стандарт 240 /150 см</t>
  </si>
  <si>
    <t>https://gov.e-tender.ua/v2/ProzorroMarket/Product?id=0eb1237f00754036a9cf7da5b10421da</t>
  </si>
  <si>
    <t>Набір для внутрішньовенного введення Infusomat® plus Line тип "Трасфузія" ПВХ 200 мкм 240 /150 cм8700350</t>
  </si>
  <si>
    <t>Набір для в/в введ. Infusomat® plus Line тип "Трасфузія" ПВХ 200 мкм 240 /150 cм</t>
  </si>
  <si>
    <t>https://gov.e-tender.ua/v2/ProzorroMarket/Product?id=8290fc2d264e414591483dd3579924b8</t>
  </si>
  <si>
    <t>Набір для внутрішньовенного введення Infusomat® Space Line, 250/145 см, світлозахисна (помаранчевий)8700127SP</t>
  </si>
  <si>
    <t>Набір для в/в введ. Infusomat Space Line, 250/145 см, світлозах. (помаранчевий)</t>
  </si>
  <si>
    <t>https://gov.e-tender.ua/v2/ProzorroMarket/Product?id=d30fdbde0b5744a69ebf09b284844c03</t>
  </si>
  <si>
    <t>Набір для внутрішньовенного введення Infusomat® Space Line, 250/145 см, Cтандарт8700036SP</t>
  </si>
  <si>
    <t>Набір для внутрішньовенного введення Infusomat® Space Line, 250/145 см, Cтандарт</t>
  </si>
  <si>
    <t>https://gov.e-tender.ua/v2/ProzorroMarket/Product?id=8115ee9bd0ca4e839f100c8cf4561787</t>
  </si>
  <si>
    <t>Набір для внутрішньовенного введення Infusomat® Space Line, 250/145 см, тип «Трансфузія» з фільтром 8270066SP</t>
  </si>
  <si>
    <t>Набір для в/в введ. Infusomat Space Line, 250/145см, тип «Трансфузія» з фільтром</t>
  </si>
  <si>
    <t>https://gov.e-tender.ua/v2/ProzorroMarket/Product?id=fdf1a04ef6d443549c21f166c2df033a</t>
  </si>
  <si>
    <t>Набір для внутрішньовенного введення Infusomat® Space Line, тип "Стандарт", 300 см8270350SP</t>
  </si>
  <si>
    <t>Набір для в/в введення Infusomat® Space Line, тип "Стандарт", 300 см</t>
  </si>
  <si>
    <t>https://gov.e-tender.ua/v2/ProzorroMarket/Product?id=ee2ca061fdc84350aa79907c3b8050fd</t>
  </si>
  <si>
    <t>4160185E</t>
  </si>
  <si>
    <t>Набір для катетеризації центральних вен Certofix® Mono 215 (Набір для катерерізації центральної вени, одноканальний, катетер G18 ( F4)довжена 15)</t>
  </si>
  <si>
    <t>Набір для катетеризації центральних вен Certofix® Mono V 215</t>
  </si>
  <si>
    <t>https://gov.e-tender.ua/v2/ProzorroMarket/Product?id=2551c65d522c40df98714124ae299b31</t>
  </si>
  <si>
    <t>4160223E</t>
  </si>
  <si>
    <t>Набір для катетеризації центральних вен Certofix® Mono 315 (Набір для катерерізації центральної вени, одноканальний, катетер G16( F5)довжена 15см)</t>
  </si>
  <si>
    <t>Набір для катетеризації центральних вен Certofix® Mono 315</t>
  </si>
  <si>
    <t>https://gov.e-tender.ua/v2/ProzorroMarket/Product?id=bd95a29e442c426eaa96b6d1e2ea77c7</t>
  </si>
  <si>
    <t>4160509E</t>
  </si>
  <si>
    <t>Набір для катетеризації центральних вен Certofix® Mono 415  (Набір для катерерізації центральної вени, одноканальний, катетер G14 ( F6)довжена15см)</t>
  </si>
  <si>
    <t>Набір для катетеризації центральних вен Certofix® Mono 415</t>
  </si>
  <si>
    <t>https://gov.e-tender.ua/v2/ProzorroMarket/Product?id=fe28c2558b1a41fdb2f5bb6985a2e57d</t>
  </si>
  <si>
    <t>33170000-2 Обладнання для анестезії та реанімації</t>
  </si>
  <si>
    <t>набір до епідуральної анестезії (18G голка катетер, фільтр , шприц LOR</t>
  </si>
  <si>
    <t>Набір для епідуральної анестезії Perifix® 401 Filter Set</t>
  </si>
  <si>
    <t>https://gov.e-tender.ua/v2/ProzorroMarket/Product?id=0224d69e85a444f1a501331a920a82f5</t>
  </si>
  <si>
    <t>4512014C</t>
  </si>
  <si>
    <t>набір до епідуральної анестезії (20G голка катетер, фільтр , шприц</t>
  </si>
  <si>
    <t>Набір для епідуральної анастезії Perifix® ONE Paed Set 20</t>
  </si>
  <si>
    <t>https://gov.e-tender.ua/v2/ProzorroMarket/Product?id=5fa1218c9de24654a516142ceb81067e</t>
  </si>
  <si>
    <t>Наківцівник для клізм розмір 6,8</t>
  </si>
  <si>
    <t>Подовжувальна лінія для світлочутливих препаратів</t>
  </si>
  <si>
    <t>Подовжувач для світлочутливих розчинів
1.4/2.3мм (ID/  OD)  Довжина: 1.5м</t>
  </si>
  <si>
    <t>33740000-9 Засоби для догляду за руками та нігтями</t>
  </si>
  <si>
    <t>Серветка спиртова одноразового використання  56х65 мм №100</t>
  </si>
  <si>
    <t>пак</t>
  </si>
  <si>
    <t>https://gov.e-tender.ua/v2/ProzorroMarket/Product?id=325d3d75d32e4187b07d980ec70cb4e5</t>
  </si>
  <si>
    <t xml:space="preserve">ставимо малі по факту поставимо великі через доп </t>
  </si>
  <si>
    <t>Сечоприймач стерильний, 2000 мл</t>
  </si>
  <si>
    <t>Сечоприймач “MEDICARE” (для дорослих) (2000 мл)</t>
  </si>
  <si>
    <t>https://gov.e-tender.ua/v2/ProzorroMarket/Product?id=513787087cd84e348321f3804eb6e8ea</t>
  </si>
  <si>
    <t>Сечоприймач педіатричний стерильний, 100 мл</t>
  </si>
  <si>
    <t>Сечоприймач “MEDICARE” (педіатричний) приліжковий, універсальний, 100 мл</t>
  </si>
  <si>
    <t>https://gov.e-tender.ua/v2/ProzorroMarket/Product?id=2ec6c4845d804db99c4a2c5f768cc946</t>
  </si>
  <si>
    <t>Сильфон, 350 мл</t>
  </si>
  <si>
    <t>Шпатель одноразовий стерильний Лор№100</t>
  </si>
  <si>
    <t>Катетер Фогарті 2Fr, 40 см</t>
  </si>
  <si>
    <t>Катетер Фогарті 3Fr, 40 см</t>
  </si>
  <si>
    <t>Катетер Фогарті 3Fr, 80 см</t>
  </si>
  <si>
    <t>Катетер Фогарті 5Fr, 60 см</t>
  </si>
  <si>
    <t xml:space="preserve">Катетр сечовідний з відкритим кінцем - 5ch </t>
  </si>
  <si>
    <t>Набір для пункційноі нефростомії по методу Сельдінгера 10fr</t>
  </si>
  <si>
    <t>Набір для пункційноі нефростомії по методу Сельдінгера 6fr</t>
  </si>
  <si>
    <t xml:space="preserve">Набір для пункційноі нефростомії по методу Сельдінгера fr8 
</t>
  </si>
  <si>
    <t xml:space="preserve">єкомед </t>
  </si>
  <si>
    <t>Система для проведення VAC - терапії</t>
  </si>
  <si>
    <t>Немає в наявності і поки що не буде.</t>
  </si>
  <si>
    <t xml:space="preserve">Немає в наявності і поки що не буде. Документи </t>
  </si>
  <si>
    <t>Стент пієлостома 4ch 0349.01100004</t>
  </si>
  <si>
    <t>елмед</t>
  </si>
  <si>
    <t xml:space="preserve">Стент уретеральний подвійний свинний хвостик з відкрити дистальним кінцем 4,7 сн  24 см </t>
  </si>
  <si>
    <t>Сечовідний стент (pigtail, відкритий кінець  4,7F 24 см)</t>
  </si>
  <si>
    <t xml:space="preserve">Стент уретеральний подвійний свинний хвостик з відкрити дистальним кінцем 4,7 сн (довжина 20) </t>
  </si>
  <si>
    <t>Сечовідний стент (pigtail, відкритий кінець  4,7F 20 см)</t>
  </si>
  <si>
    <t xml:space="preserve">Стент уретеральний подвійний свинний хвостик з відкрити дистальним кінцем 4,7 сн 12 см </t>
  </si>
  <si>
    <t>Сечовідний стент (pigtail, відкритий кінець  4,7F 12 см)</t>
  </si>
  <si>
    <t xml:space="preserve">Стент уретеральний подвійний свинний хвостик з відкрити дистальним кінцем 4,7 сн 22 см </t>
  </si>
  <si>
    <t>Сечовідний стент (pigtail, відкритий кінець  4,7F 22 см)</t>
  </si>
  <si>
    <t xml:space="preserve">Стент уретеральний подвійний свинний хвостик з відкрити дистальним кінцем 4,7 сн довжина 14 см </t>
  </si>
  <si>
    <t>Сечовідний стент (pigtail, відкритий кінець  4,7F 14 см)</t>
  </si>
  <si>
    <t xml:space="preserve">Стент уретеральний подвійний свинний хвостик з відкрити дистальним кінцем 4,7 сн довжина 16 см </t>
  </si>
  <si>
    <t>Сечовідний стент (pigtail, відкритий кінець  4,7F 16 см)</t>
  </si>
  <si>
    <t xml:space="preserve">Стент уретеральний подвійний свинний хвостик з відкрити дистальним кінцем 4,7ch довжина 18 см </t>
  </si>
  <si>
    <t>Сечовідний стент (pigtail, відкритий кінець  4,7F 18 см)</t>
  </si>
  <si>
    <t>Стент уретеральний подвійний свинний хвостик з відкрити дистальним кінцем 6  сн 20 см</t>
  </si>
  <si>
    <t>Сечовідний стент (pigtail, відкритий кінець) 6F 20 см</t>
  </si>
  <si>
    <t xml:space="preserve">Стент уретеральний подвійний свинний хвостик з відкрити дистальним кінцем 6  сн 22 см </t>
  </si>
  <si>
    <t>Сечовідний стент (pigtail, відкритий кінець) 6F 22 см</t>
  </si>
  <si>
    <t>Стент уретеральний подвійний свинний хвостик з відкрити дистальним кінцем 6 сн 18 см</t>
  </si>
  <si>
    <t>Сечовідний стент (pigtail, відкритий кінець) 6F 18 см</t>
  </si>
  <si>
    <t>Стент уретеральний подвійний свинний хвостик з відкрити дистальним кінцем 6 сн 24 см</t>
  </si>
  <si>
    <t>Сечовідний стент (pigtail, відкритий кінець) 6F 24 см</t>
  </si>
  <si>
    <t>київгума</t>
  </si>
  <si>
    <t>спринцівка 230</t>
  </si>
  <si>
    <t xml:space="preserve">Спринцівка 210мл  </t>
  </si>
  <si>
    <t>спринцівки в п. пакетах, не у коробі та з м’яким наконечником</t>
  </si>
  <si>
    <t>спринцівка 300 мл</t>
  </si>
  <si>
    <t xml:space="preserve">спринцівка 330мл п/є пакет </t>
  </si>
  <si>
    <t>спринцівка 150 мл</t>
  </si>
  <si>
    <t>спринцівка 135мл</t>
  </si>
  <si>
    <t>спринцівка 95 мл</t>
  </si>
  <si>
    <t>спринцівка 90мл</t>
  </si>
  <si>
    <t>термометр електронний</t>
  </si>
  <si>
    <t xml:space="preserve">Термометр електронний медичний  MPTI 010 "MEDICARE"       </t>
  </si>
  <si>
    <t xml:space="preserve">Подовжувальна лінія інфузійних магістралей  2- х ходова </t>
  </si>
  <si>
    <t>Подовжувач інфузійних магістралей “MEDICARE” 2-ходовий (3,0 x 4,1мм; з конектором для безголкового доступу)</t>
  </si>
  <si>
    <t>https://gov.e-tender.ua/v2/ProzorroMarket/Product?id=6bb57fd00bf545d6896b5613009b9bb9</t>
  </si>
  <si>
    <t>Подовжувач 150 малий діаметр 1,0або 1,5</t>
  </si>
  <si>
    <t>Подовжувач інфузійних магістралей “MEDICARE” (M/F 1,2 x 2,5) 150cм</t>
  </si>
  <si>
    <t>https://gov.e-tender.ua/v2/ProzorroMarket/Product?id=9c8e3d6b51db49a6a81ae25645740ca5</t>
  </si>
  <si>
    <t>ДК 021:2015: 33120000-7 — Системи реєстрації медичної інформації та дослідне обладнання</t>
  </si>
  <si>
    <t>НК 024:2023: 11441 — Разовий електроміографічний голчастий електрод</t>
  </si>
  <si>
    <t>УКРМЕДСПЕКТР</t>
  </si>
  <si>
    <t>Голчатий електрод для електронейроміографії</t>
  </si>
  <si>
    <t>Голчатий електрод для електронейроміографії В50600</t>
  </si>
  <si>
    <t>не має документів під Ваш апарат</t>
  </si>
  <si>
    <t>електрод ЕЕГ чашечковий</t>
  </si>
  <si>
    <t>47017 - Шприц загального призначення разового застосування</t>
  </si>
  <si>
    <t>Шприц ін'єкційний «VK RELIFE» 2 мл, двохкомпонентний з голкою 0,6 мм×25 мм, луєр сліп</t>
  </si>
  <si>
    <t>https://gov.e-tender.ua/v2/ProzorroMarket/Product?id=bf13734db16647a399c352202fb62a25</t>
  </si>
  <si>
    <t>Шприц ін'єкційний «VK RELIFE» 5 мл, двохкомпонентний з голкою 0,7 мм×38 мм, луєр сліп</t>
  </si>
  <si>
    <t>https://gov.e-tender.ua/v2/ProzorroMarket/Product?id=a6c50224c97d4ce29fb41e2ec9da9fbe</t>
  </si>
  <si>
    <t>Шприц ін'єкційний «VK RELIFE» 10 мл, двохкомпонентний з голкою 0,8 мм×38 мм, луєр сліп</t>
  </si>
  <si>
    <t>https://gov.e-tender.ua/v2/ProzorroMarket/Product?id=b7103e18055f4a0a954f1c26f9efd197</t>
  </si>
  <si>
    <t>Шприц ін'єкційний «VK RELIFE» 20 мл, двохкомпонентний з голкою 0,8 мм×38 мм, луєр сліп</t>
  </si>
  <si>
    <t>https://gov.e-tender.ua/v2/ProzorroMarket/Product?id=6ebf558ab121454e9f93ff7ab7cfe869</t>
  </si>
  <si>
    <t xml:space="preserve">Назва профіля </t>
  </si>
  <si>
    <t>BPSP00011</t>
  </si>
  <si>
    <t>Ємність має:
- бути з поліпропілену;
- бути з гвинтовою кришкою;
- бути з градуюванням та паперовою етикеткою;
- мати розміри: висота: 21,5 см; діаметр верху: 15,5 см; діаметр низу: 13,5 см;
- бути розрахована на об'єм 3000 мл;
- бути призначений для збору біоматеріалу;
- бути нестерильна.</t>
  </si>
  <si>
    <t>Контейнер для зразків 3000 мл</t>
  </si>
  <si>
    <t>Контейнер 100 мл для зразків сечі не стерильний</t>
  </si>
  <si>
    <t>BPIB00005</t>
  </si>
  <si>
    <t>Контейнер має:
- бути з поліпропілену;
- бути нестерильний;
- бути з гвинтовою кришкою;
- бути розрахований на об'єм 100 мл;
- мати поле для запису;
- бути призначений для збору сечі.</t>
  </si>
  <si>
    <t xml:space="preserve">Краник 3-ходовий  "MEDICARE" з подовжувачем 25 см </t>
  </si>
  <si>
    <t>Кран трьохходовий для інфузій з подовжувальною трубкою25 см</t>
  </si>
  <si>
    <t>Набір для внутрішньовенного введення Infusomat® plus Line  Safe Set PUR 240 /150 см фільтр 0,2 мкм</t>
  </si>
  <si>
    <t>Набір для внутрішньовенного введення Infusomat® plus Line  Safe Set світлозахисний PUR 240 /150 см</t>
  </si>
  <si>
    <t>Набір для внутрішньовенного введення Infusomat® plus Line ПВХ Стандарт 240 /150 см</t>
  </si>
  <si>
    <t>Набір для внутрішньовенного введення Infusomat® plus Line тип "Трасфузія" ПВХ 200 мкм 240 /150 cм</t>
  </si>
  <si>
    <t>Набір для внутрішньовенного введення Infusomat® Space Line, 250/145 см, світлозахисна (помаранчевий)</t>
  </si>
  <si>
    <t>8700127SP</t>
  </si>
  <si>
    <t>8700036SP</t>
  </si>
  <si>
    <t xml:space="preserve">Набір для внутрішньовенного введення Infusomat® Space Line, 250/145 см, тип «Трансфузія» з фільтром </t>
  </si>
  <si>
    <t>8270066SP</t>
  </si>
  <si>
    <t>33140000-3
Медичні матеріали</t>
  </si>
  <si>
    <t>48041-Система вибіркового контролювання фізіологічних показників для домашнього використання</t>
  </si>
  <si>
    <t>Серветка спиртова МEDICARE просочена ізопропіловим спиртом №100</t>
  </si>
  <si>
    <t>Ціна без ПДВ</t>
  </si>
  <si>
    <t>36244-Набір для внутрішньовенних вливань через інфузійний контролер</t>
  </si>
  <si>
    <t>43324 Система для переливання рідин загального призначення</t>
  </si>
  <si>
    <t>№п/п</t>
  </si>
  <si>
    <t>код ДК</t>
  </si>
  <si>
    <t>код НК 024:2023:</t>
  </si>
  <si>
    <t>35833Набір для введення
лікарських засобів для
інфузійного насоса з
електроживленням,одноразового
використання</t>
  </si>
  <si>
    <t>Подовжувач інфузійних магістралей 2-ходовий (3,0 x 4,1мм; з конектором для безголкового доступу)</t>
  </si>
  <si>
    <t>Подовжувач інфузійних магістралей  (M/F 1,2 x 2,5) 150cм</t>
  </si>
  <si>
    <t>Одноразова система для вливання інфузійних розчинів (Luer ЛОКК)</t>
  </si>
  <si>
    <t>Одноразова система для вливання інфузійних розчинів, крові та кровозамінників (Luer Lock)</t>
  </si>
  <si>
    <t>Назва товару</t>
  </si>
  <si>
    <t>Од. вим.</t>
  </si>
  <si>
    <t>Кількість</t>
  </si>
  <si>
    <t>Ціна  з ПДВ</t>
  </si>
  <si>
    <t>ВСЬОГО:</t>
  </si>
  <si>
    <t>Обгрунтування технічних, якісних і кількісних характеристик: по предмету закупівлі
за кодом CPV за ДК 021:2015 – 33190000-8 Медичне обладнання та вироби медичного призначення різні (вироби медичного призначення різні) на 2024 рік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</si>
</sst>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rgb="FF212121"/>
      <name val="Arial"/>
      <family val="2"/>
      <charset val="204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3" tint="-0.249977111117893"/>
      <name val="Times New Roman"/>
      <family val="1"/>
      <charset val="204"/>
    </font>
    <font>
      <b/>
      <sz val="11"/>
      <color rgb="FF212121"/>
      <name val="Arial"/>
      <family val="2"/>
      <charset val="204"/>
    </font>
    <font>
      <sz val="11"/>
      <color theme="3" tint="-0.249977111117893"/>
      <name val="Times New Roman"/>
      <family val="1"/>
    </font>
    <font>
      <i/>
      <sz val="11"/>
      <color theme="3" tint="-0.249977111117893"/>
      <name val="Times New Roman"/>
      <family val="1"/>
    </font>
    <font>
      <sz val="14"/>
      <color theme="3" tint="-0.24997711111789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14"/>
      <name val="Times New Roman"/>
      <family val="1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u/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theme="3" tint="-0.249977111117893"/>
      <name val="Times New Roman"/>
      <family val="1"/>
      <charset val="204"/>
    </font>
    <font>
      <sz val="10"/>
      <color theme="3" tint="-0.249977111117893"/>
      <name val="Times New Roman"/>
      <family val="1"/>
    </font>
    <font>
      <i/>
      <sz val="10"/>
      <color theme="3" tint="-0.249977111117893"/>
      <name val="Times New Roman"/>
      <family val="1"/>
    </font>
    <font>
      <sz val="10"/>
      <color theme="3" tint="-0.249977111117893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2121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5" fillId="0" borderId="0" applyNumberFormat="0" applyFill="0" applyBorder="0" applyAlignment="0" applyProtection="0"/>
    <xf numFmtId="0" fontId="42" fillId="0" borderId="0"/>
  </cellStyleXfs>
  <cellXfs count="4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2" fontId="17" fillId="0" borderId="6" xfId="1" applyNumberFormat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vertical="center" wrapText="1"/>
    </xf>
    <xf numFmtId="2" fontId="22" fillId="3" borderId="6" xfId="1" applyNumberFormat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2" fontId="17" fillId="3" borderId="6" xfId="1" applyNumberFormat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25" fillId="0" borderId="1" xfId="2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/>
    </xf>
    <xf numFmtId="0" fontId="22" fillId="0" borderId="6" xfId="1" applyFont="1" applyBorder="1" applyAlignment="1">
      <alignment horizontal="center" vertical="center" wrapText="1"/>
    </xf>
    <xf numFmtId="1" fontId="28" fillId="4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0" fillId="3" borderId="6" xfId="1" applyNumberFormat="1" applyFont="1" applyFill="1" applyBorder="1" applyAlignment="1">
      <alignment horizontal="center" vertical="center" wrapText="1"/>
    </xf>
    <xf numFmtId="0" fontId="29" fillId="3" borderId="6" xfId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2" fontId="20" fillId="8" borderId="1" xfId="0" applyNumberFormat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2" fontId="22" fillId="3" borderId="1" xfId="1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 wrapText="1"/>
    </xf>
    <xf numFmtId="2" fontId="6" fillId="9" borderId="1" xfId="1" applyNumberFormat="1" applyFont="1" applyFill="1" applyBorder="1" applyAlignment="1">
      <alignment horizontal="center" vertical="center" wrapText="1"/>
    </xf>
    <xf numFmtId="0" fontId="31" fillId="9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3" fillId="10" borderId="0" xfId="0" applyFont="1" applyFill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center" vertical="center" wrapText="1"/>
    </xf>
    <xf numFmtId="2" fontId="22" fillId="3" borderId="8" xfId="1" applyNumberFormat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1" fontId="28" fillId="4" borderId="9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2" fontId="36" fillId="3" borderId="1" xfId="1" applyNumberFormat="1" applyFont="1" applyFill="1" applyBorder="1" applyAlignment="1">
      <alignment horizontal="center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1" fontId="38" fillId="4" borderId="1" xfId="0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" fontId="36" fillId="9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40" fillId="4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2" fontId="17" fillId="3" borderId="1" xfId="1" applyNumberFormat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41" fillId="3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2" fontId="13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43" fillId="3" borderId="1" xfId="3" applyFont="1" applyFill="1" applyBorder="1" applyAlignment="1">
      <alignment horizontal="center" vertical="center"/>
    </xf>
    <xf numFmtId="2" fontId="11" fillId="11" borderId="1" xfId="3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44" fillId="2" borderId="0" xfId="0" applyNumberFormat="1" applyFont="1" applyFill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2" fontId="46" fillId="2" borderId="1" xfId="0" applyNumberFormat="1" applyFont="1" applyFill="1" applyBorder="1" applyAlignment="1">
      <alignment horizontal="center" vertical="center" wrapText="1"/>
    </xf>
    <xf numFmtId="0" fontId="47" fillId="0" borderId="0" xfId="0" applyFont="1"/>
    <xf numFmtId="0" fontId="48" fillId="3" borderId="2" xfId="1" applyFont="1" applyFill="1" applyBorder="1" applyAlignment="1">
      <alignment horizontal="center" vertical="center"/>
    </xf>
    <xf numFmtId="0" fontId="48" fillId="3" borderId="3" xfId="1" applyFont="1" applyFill="1" applyBorder="1" applyAlignment="1">
      <alignment horizontal="center" vertical="center" wrapText="1"/>
    </xf>
    <xf numFmtId="2" fontId="50" fillId="3" borderId="3" xfId="1" applyNumberFormat="1" applyFont="1" applyFill="1" applyBorder="1" applyAlignment="1">
      <alignment horizontal="center" vertical="center" wrapText="1"/>
    </xf>
    <xf numFmtId="0" fontId="51" fillId="3" borderId="3" xfId="1" applyFont="1" applyFill="1" applyBorder="1" applyAlignment="1">
      <alignment horizontal="center" vertical="center" wrapText="1"/>
    </xf>
    <xf numFmtId="0" fontId="48" fillId="0" borderId="3" xfId="1" applyFont="1" applyBorder="1" applyAlignment="1">
      <alignment horizontal="center" vertical="center" wrapText="1"/>
    </xf>
    <xf numFmtId="1" fontId="48" fillId="4" borderId="4" xfId="0" applyNumberFormat="1" applyFont="1" applyFill="1" applyBorder="1" applyAlignment="1">
      <alignment horizontal="center" vertical="center" wrapText="1"/>
    </xf>
    <xf numFmtId="2" fontId="48" fillId="2" borderId="4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3" borderId="5" xfId="1" applyFont="1" applyFill="1" applyBorder="1" applyAlignment="1">
      <alignment horizontal="center" vertical="center"/>
    </xf>
    <xf numFmtId="0" fontId="48" fillId="3" borderId="6" xfId="1" applyFont="1" applyFill="1" applyBorder="1" applyAlignment="1">
      <alignment horizontal="center" vertical="center" wrapText="1"/>
    </xf>
    <xf numFmtId="2" fontId="50" fillId="3" borderId="6" xfId="1" applyNumberFormat="1" applyFont="1" applyFill="1" applyBorder="1" applyAlignment="1">
      <alignment horizontal="center" vertical="center" wrapText="1"/>
    </xf>
    <xf numFmtId="0" fontId="51" fillId="3" borderId="6" xfId="1" applyFont="1" applyFill="1" applyBorder="1" applyAlignment="1">
      <alignment horizontal="center" vertical="center" wrapText="1"/>
    </xf>
    <xf numFmtId="0" fontId="48" fillId="0" borderId="6" xfId="1" applyFont="1" applyBorder="1" applyAlignment="1">
      <alignment horizontal="center" vertical="center" wrapText="1"/>
    </xf>
    <xf numFmtId="1" fontId="48" fillId="4" borderId="1" xfId="0" applyNumberFormat="1" applyFont="1" applyFill="1" applyBorder="1" applyAlignment="1">
      <alignment horizontal="center" vertical="center" wrapText="1"/>
    </xf>
    <xf numFmtId="2" fontId="48" fillId="2" borderId="1" xfId="0" applyNumberFormat="1" applyFont="1" applyFill="1" applyBorder="1" applyAlignment="1">
      <alignment horizontal="center" vertical="center" wrapText="1"/>
    </xf>
    <xf numFmtId="0" fontId="53" fillId="3" borderId="5" xfId="1" applyFont="1" applyFill="1" applyBorder="1" applyAlignment="1">
      <alignment horizontal="center" vertical="center"/>
    </xf>
    <xf numFmtId="0" fontId="53" fillId="3" borderId="6" xfId="1" applyFont="1" applyFill="1" applyBorder="1" applyAlignment="1">
      <alignment horizontal="center" vertical="center" wrapText="1"/>
    </xf>
    <xf numFmtId="2" fontId="54" fillId="3" borderId="6" xfId="1" applyNumberFormat="1" applyFont="1" applyFill="1" applyBorder="1" applyAlignment="1">
      <alignment horizontal="center" vertical="center" wrapText="1"/>
    </xf>
    <xf numFmtId="0" fontId="55" fillId="3" borderId="6" xfId="1" applyFont="1" applyFill="1" applyBorder="1" applyAlignment="1">
      <alignment horizontal="center" vertical="center" wrapText="1"/>
    </xf>
    <xf numFmtId="0" fontId="53" fillId="0" borderId="6" xfId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6" fillId="0" borderId="5" xfId="1" applyFont="1" applyFill="1" applyBorder="1" applyAlignment="1">
      <alignment horizontal="center" vertical="center"/>
    </xf>
    <xf numFmtId="0" fontId="56" fillId="0" borderId="6" xfId="1" applyFont="1" applyFill="1" applyBorder="1" applyAlignment="1">
      <alignment horizontal="center" vertical="center" wrapText="1"/>
    </xf>
    <xf numFmtId="2" fontId="58" fillId="0" borderId="6" xfId="1" applyNumberFormat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2" fontId="56" fillId="0" borderId="1" xfId="0" applyNumberFormat="1" applyFont="1" applyFill="1" applyBorder="1" applyAlignment="1">
      <alignment horizontal="center" vertical="center" wrapText="1"/>
    </xf>
    <xf numFmtId="2" fontId="48" fillId="0" borderId="4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60" fillId="3" borderId="5" xfId="1" applyFont="1" applyFill="1" applyBorder="1" applyAlignment="1">
      <alignment horizontal="center" vertical="center"/>
    </xf>
    <xf numFmtId="0" fontId="60" fillId="3" borderId="6" xfId="1" applyFont="1" applyFill="1" applyBorder="1" applyAlignment="1">
      <alignment horizontal="center" vertical="center" wrapText="1"/>
    </xf>
    <xf numFmtId="2" fontId="62" fillId="3" borderId="6" xfId="1" applyNumberFormat="1" applyFont="1" applyFill="1" applyBorder="1" applyAlignment="1">
      <alignment horizontal="center" vertical="center" wrapText="1"/>
    </xf>
    <xf numFmtId="0" fontId="63" fillId="3" borderId="6" xfId="1" applyFont="1" applyFill="1" applyBorder="1" applyAlignment="1">
      <alignment horizontal="center" vertical="center" wrapText="1"/>
    </xf>
    <xf numFmtId="0" fontId="60" fillId="0" borderId="6" xfId="1" applyFont="1" applyBorder="1" applyAlignment="1">
      <alignment horizontal="center" vertical="center" wrapText="1"/>
    </xf>
    <xf numFmtId="1" fontId="60" fillId="4" borderId="1" xfId="0" applyNumberFormat="1" applyFont="1" applyFill="1" applyBorder="1" applyAlignment="1">
      <alignment horizontal="center" vertical="center" wrapText="1"/>
    </xf>
    <xf numFmtId="2" fontId="60" fillId="2" borderId="1" xfId="0" applyNumberFormat="1" applyFont="1" applyFill="1" applyBorder="1" applyAlignment="1">
      <alignment horizontal="center" vertical="center" wrapText="1"/>
    </xf>
    <xf numFmtId="0" fontId="64" fillId="0" borderId="1" xfId="2" applyFont="1" applyBorder="1" applyAlignment="1">
      <alignment horizontal="center" vertical="center" wrapText="1"/>
    </xf>
    <xf numFmtId="0" fontId="65" fillId="0" borderId="1" xfId="2" applyFont="1" applyBorder="1" applyAlignment="1">
      <alignment horizontal="center" vertical="center" wrapText="1"/>
    </xf>
    <xf numFmtId="0" fontId="56" fillId="3" borderId="5" xfId="1" applyFont="1" applyFill="1" applyBorder="1" applyAlignment="1">
      <alignment horizontal="center" vertical="center"/>
    </xf>
    <xf numFmtId="0" fontId="56" fillId="3" borderId="6" xfId="1" applyFont="1" applyFill="1" applyBorder="1" applyAlignment="1">
      <alignment horizontal="center" vertical="center" wrapText="1"/>
    </xf>
    <xf numFmtId="2" fontId="58" fillId="3" borderId="6" xfId="1" applyNumberFormat="1" applyFont="1" applyFill="1" applyBorder="1" applyAlignment="1">
      <alignment horizontal="center" vertical="center" wrapText="1"/>
    </xf>
    <xf numFmtId="0" fontId="59" fillId="3" borderId="6" xfId="1" applyFont="1" applyFill="1" applyBorder="1" applyAlignment="1">
      <alignment horizontal="center" vertical="center" wrapText="1"/>
    </xf>
    <xf numFmtId="0" fontId="56" fillId="0" borderId="6" xfId="1" applyFont="1" applyBorder="1" applyAlignment="1">
      <alignment horizontal="center" vertical="center" wrapText="1"/>
    </xf>
    <xf numFmtId="1" fontId="56" fillId="4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3" fillId="6" borderId="5" xfId="1" applyFont="1" applyFill="1" applyBorder="1" applyAlignment="1">
      <alignment horizontal="center" vertical="center"/>
    </xf>
    <xf numFmtId="0" fontId="53" fillId="6" borderId="6" xfId="1" applyFont="1" applyFill="1" applyBorder="1" applyAlignment="1">
      <alignment horizontal="center" vertical="center" wrapText="1"/>
    </xf>
    <xf numFmtId="2" fontId="58" fillId="6" borderId="6" xfId="1" applyNumberFormat="1" applyFont="1" applyFill="1" applyBorder="1" applyAlignment="1">
      <alignment horizontal="center" vertical="center" wrapText="1"/>
    </xf>
    <xf numFmtId="0" fontId="55" fillId="6" borderId="6" xfId="1" applyFont="1" applyFill="1" applyBorder="1" applyAlignment="1">
      <alignment horizontal="center" vertical="center" wrapText="1"/>
    </xf>
    <xf numFmtId="0" fontId="53" fillId="5" borderId="6" xfId="1" applyFont="1" applyFill="1" applyBorder="1" applyAlignment="1">
      <alignment horizontal="center" vertical="center" wrapText="1"/>
    </xf>
    <xf numFmtId="1" fontId="48" fillId="5" borderId="1" xfId="0" applyNumberFormat="1" applyFont="1" applyFill="1" applyBorder="1" applyAlignment="1">
      <alignment horizontal="center" vertical="center" wrapText="1"/>
    </xf>
    <xf numFmtId="2" fontId="48" fillId="5" borderId="1" xfId="0" applyNumberFormat="1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62" fillId="3" borderId="5" xfId="1" applyFont="1" applyFill="1" applyBorder="1" applyAlignment="1">
      <alignment horizontal="center" vertical="center"/>
    </xf>
    <xf numFmtId="0" fontId="62" fillId="0" borderId="6" xfId="1" applyFont="1" applyBorder="1" applyAlignment="1">
      <alignment horizontal="center" vertical="center" wrapText="1"/>
    </xf>
    <xf numFmtId="1" fontId="62" fillId="4" borderId="1" xfId="0" applyNumberFormat="1" applyFont="1" applyFill="1" applyBorder="1" applyAlignment="1">
      <alignment horizontal="center" vertical="center" wrapText="1"/>
    </xf>
    <xf numFmtId="2" fontId="62" fillId="2" borderId="1" xfId="0" applyNumberFormat="1" applyFont="1" applyFill="1" applyBorder="1" applyAlignment="1">
      <alignment horizontal="center" vertical="center" wrapText="1"/>
    </xf>
    <xf numFmtId="0" fontId="56" fillId="6" borderId="5" xfId="1" applyFont="1" applyFill="1" applyBorder="1" applyAlignment="1">
      <alignment horizontal="center" vertical="center"/>
    </xf>
    <xf numFmtId="0" fontId="56" fillId="6" borderId="6" xfId="1" applyFont="1" applyFill="1" applyBorder="1" applyAlignment="1">
      <alignment horizontal="center" vertical="center" wrapText="1"/>
    </xf>
    <xf numFmtId="0" fontId="59" fillId="6" borderId="6" xfId="1" applyFont="1" applyFill="1" applyBorder="1" applyAlignment="1">
      <alignment horizontal="center" vertical="center" wrapText="1"/>
    </xf>
    <xf numFmtId="0" fontId="56" fillId="5" borderId="6" xfId="1" applyFont="1" applyFill="1" applyBorder="1" applyAlignment="1">
      <alignment horizontal="center" vertical="center" wrapText="1"/>
    </xf>
    <xf numFmtId="1" fontId="56" fillId="5" borderId="1" xfId="0" applyNumberFormat="1" applyFont="1" applyFill="1" applyBorder="1" applyAlignment="1">
      <alignment horizontal="center" vertical="center" wrapText="1"/>
    </xf>
    <xf numFmtId="2" fontId="56" fillId="5" borderId="1" xfId="0" applyNumberFormat="1" applyFont="1" applyFill="1" applyBorder="1" applyAlignment="1">
      <alignment horizontal="center" vertical="center" wrapText="1"/>
    </xf>
    <xf numFmtId="2" fontId="60" fillId="3" borderId="6" xfId="1" applyNumberFormat="1" applyFont="1" applyFill="1" applyBorder="1" applyAlignment="1">
      <alignment horizontal="center" vertical="center" wrapText="1"/>
    </xf>
    <xf numFmtId="0" fontId="67" fillId="3" borderId="6" xfId="1" applyFont="1" applyFill="1" applyBorder="1" applyAlignment="1">
      <alignment horizontal="center" vertical="center" wrapText="1"/>
    </xf>
    <xf numFmtId="0" fontId="57" fillId="3" borderId="6" xfId="1" applyFont="1" applyFill="1" applyBorder="1" applyAlignment="1">
      <alignment horizontal="center" vertical="center" wrapText="1"/>
    </xf>
    <xf numFmtId="2" fontId="57" fillId="3" borderId="6" xfId="1" applyNumberFormat="1" applyFont="1" applyFill="1" applyBorder="1" applyAlignment="1">
      <alignment horizontal="center" vertical="center" wrapText="1"/>
    </xf>
    <xf numFmtId="0" fontId="69" fillId="3" borderId="6" xfId="1" applyFont="1" applyFill="1" applyBorder="1" applyAlignment="1">
      <alignment horizontal="center" vertical="center" wrapText="1"/>
    </xf>
    <xf numFmtId="0" fontId="57" fillId="0" borderId="6" xfId="1" applyFont="1" applyBorder="1" applyAlignment="1">
      <alignment horizontal="center" vertical="center" wrapText="1"/>
    </xf>
    <xf numFmtId="1" fontId="57" fillId="4" borderId="1" xfId="0" applyNumberFormat="1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1" fontId="60" fillId="7" borderId="1" xfId="0" applyNumberFormat="1" applyFont="1" applyFill="1" applyBorder="1" applyAlignment="1">
      <alignment horizontal="center" vertical="center" wrapText="1"/>
    </xf>
    <xf numFmtId="2" fontId="60" fillId="8" borderId="1" xfId="0" applyNumberFormat="1" applyFont="1" applyFill="1" applyBorder="1" applyAlignment="1">
      <alignment horizontal="center" vertical="center" wrapText="1"/>
    </xf>
    <xf numFmtId="0" fontId="60" fillId="3" borderId="1" xfId="1" applyFont="1" applyFill="1" applyBorder="1" applyAlignment="1">
      <alignment horizontal="center" vertical="center"/>
    </xf>
    <xf numFmtId="0" fontId="60" fillId="3" borderId="1" xfId="1" applyFont="1" applyFill="1" applyBorder="1" applyAlignment="1">
      <alignment horizontal="center" vertical="center" wrapText="1"/>
    </xf>
    <xf numFmtId="2" fontId="62" fillId="3" borderId="1" xfId="1" applyNumberFormat="1" applyFont="1" applyFill="1" applyBorder="1" applyAlignment="1">
      <alignment horizontal="center" vertical="center" wrapText="1"/>
    </xf>
    <xf numFmtId="0" fontId="63" fillId="3" borderId="1" xfId="1" applyFont="1" applyFill="1" applyBorder="1" applyAlignment="1">
      <alignment horizontal="center" vertical="center" wrapText="1"/>
    </xf>
    <xf numFmtId="0" fontId="60" fillId="0" borderId="1" xfId="1" applyFont="1" applyBorder="1" applyAlignment="1">
      <alignment horizontal="center" vertical="center" wrapText="1"/>
    </xf>
    <xf numFmtId="0" fontId="56" fillId="6" borderId="1" xfId="1" applyFont="1" applyFill="1" applyBorder="1" applyAlignment="1">
      <alignment horizontal="center" vertical="center"/>
    </xf>
    <xf numFmtId="0" fontId="56" fillId="6" borderId="1" xfId="1" applyFont="1" applyFill="1" applyBorder="1" applyAlignment="1">
      <alignment horizontal="center" vertical="center" wrapText="1"/>
    </xf>
    <xf numFmtId="2" fontId="58" fillId="6" borderId="1" xfId="1" applyNumberFormat="1" applyFont="1" applyFill="1" applyBorder="1" applyAlignment="1">
      <alignment horizontal="center" vertical="center" wrapText="1"/>
    </xf>
    <xf numFmtId="0" fontId="59" fillId="6" borderId="1" xfId="1" applyFont="1" applyFill="1" applyBorder="1" applyAlignment="1">
      <alignment horizontal="center" vertical="center" wrapText="1"/>
    </xf>
    <xf numFmtId="0" fontId="56" fillId="5" borderId="1" xfId="1" applyFont="1" applyFill="1" applyBorder="1" applyAlignment="1">
      <alignment horizontal="center" vertical="center" wrapText="1"/>
    </xf>
    <xf numFmtId="2" fontId="47" fillId="2" borderId="1" xfId="0" applyNumberFormat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/>
    </xf>
    <xf numFmtId="0" fontId="53" fillId="0" borderId="1" xfId="1" applyFont="1" applyFill="1" applyBorder="1" applyAlignment="1">
      <alignment horizontal="center" vertical="center" wrapText="1"/>
    </xf>
    <xf numFmtId="2" fontId="54" fillId="0" borderId="1" xfId="1" applyNumberFormat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1" fontId="48" fillId="0" borderId="1" xfId="0" applyNumberFormat="1" applyFont="1" applyFill="1" applyBorder="1" applyAlignment="1">
      <alignment horizontal="center" vertical="center" wrapText="1"/>
    </xf>
    <xf numFmtId="2" fontId="48" fillId="0" borderId="1" xfId="0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/>
    </xf>
    <xf numFmtId="0" fontId="60" fillId="0" borderId="1" xfId="1" applyFont="1" applyFill="1" applyBorder="1" applyAlignment="1">
      <alignment horizontal="center" vertical="center" wrapText="1"/>
    </xf>
    <xf numFmtId="2" fontId="62" fillId="0" borderId="1" xfId="1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1" fontId="60" fillId="0" borderId="1" xfId="0" applyNumberFormat="1" applyFont="1" applyFill="1" applyBorder="1" applyAlignment="1">
      <alignment horizontal="center" vertical="center" wrapText="1"/>
    </xf>
    <xf numFmtId="2" fontId="60" fillId="0" borderId="1" xfId="0" applyNumberFormat="1" applyFont="1" applyFill="1" applyBorder="1" applyAlignment="1">
      <alignment horizontal="center" vertical="center" wrapText="1"/>
    </xf>
    <xf numFmtId="0" fontId="49" fillId="9" borderId="1" xfId="1" applyFont="1" applyFill="1" applyBorder="1" applyAlignment="1">
      <alignment horizontal="center" vertical="center"/>
    </xf>
    <xf numFmtId="0" fontId="49" fillId="9" borderId="1" xfId="1" applyFont="1" applyFill="1" applyBorder="1" applyAlignment="1">
      <alignment horizontal="center" vertical="center" wrapText="1"/>
    </xf>
    <xf numFmtId="2" fontId="49" fillId="9" borderId="1" xfId="1" applyNumberFormat="1" applyFont="1" applyFill="1" applyBorder="1" applyAlignment="1">
      <alignment horizontal="center" vertical="center" wrapText="1"/>
    </xf>
    <xf numFmtId="0" fontId="71" fillId="9" borderId="1" xfId="1" applyFont="1" applyFill="1" applyBorder="1" applyAlignment="1">
      <alignment horizontal="center" vertical="center" wrapText="1"/>
    </xf>
    <xf numFmtId="0" fontId="49" fillId="10" borderId="1" xfId="1" applyFont="1" applyFill="1" applyBorder="1" applyAlignment="1">
      <alignment horizontal="center" vertical="center" wrapText="1"/>
    </xf>
    <xf numFmtId="1" fontId="49" fillId="10" borderId="1" xfId="0" applyNumberFormat="1" applyFont="1" applyFill="1" applyBorder="1" applyAlignment="1">
      <alignment horizontal="center" vertical="center" wrapText="1"/>
    </xf>
    <xf numFmtId="2" fontId="49" fillId="10" borderId="1" xfId="0" applyNumberFormat="1" applyFont="1" applyFill="1" applyBorder="1" applyAlignment="1">
      <alignment horizontal="center" vertical="center" wrapText="1"/>
    </xf>
    <xf numFmtId="0" fontId="72" fillId="10" borderId="1" xfId="0" applyFont="1" applyFill="1" applyBorder="1" applyAlignment="1">
      <alignment horizontal="center" vertical="center" wrapText="1"/>
    </xf>
    <xf numFmtId="0" fontId="72" fillId="10" borderId="0" xfId="0" applyFont="1" applyFill="1" applyAlignment="1">
      <alignment horizontal="center" vertical="center" wrapText="1"/>
    </xf>
    <xf numFmtId="0" fontId="56" fillId="3" borderId="7" xfId="1" applyFont="1" applyFill="1" applyBorder="1" applyAlignment="1">
      <alignment horizontal="center" vertical="center"/>
    </xf>
    <xf numFmtId="0" fontId="60" fillId="3" borderId="8" xfId="1" applyFont="1" applyFill="1" applyBorder="1" applyAlignment="1">
      <alignment horizontal="center" vertical="center" wrapText="1"/>
    </xf>
    <xf numFmtId="2" fontId="62" fillId="3" borderId="8" xfId="1" applyNumberFormat="1" applyFont="1" applyFill="1" applyBorder="1" applyAlignment="1">
      <alignment horizontal="center" vertical="center" wrapText="1"/>
    </xf>
    <xf numFmtId="0" fontId="63" fillId="3" borderId="8" xfId="1" applyFont="1" applyFill="1" applyBorder="1" applyAlignment="1">
      <alignment horizontal="center" vertical="center" wrapText="1"/>
    </xf>
    <xf numFmtId="0" fontId="62" fillId="0" borderId="8" xfId="1" applyFont="1" applyBorder="1" applyAlignment="1">
      <alignment horizontal="center" vertical="center" wrapText="1"/>
    </xf>
    <xf numFmtId="1" fontId="62" fillId="4" borderId="9" xfId="0" applyNumberFormat="1" applyFont="1" applyFill="1" applyBorder="1" applyAlignment="1">
      <alignment horizontal="center" vertical="center" wrapText="1"/>
    </xf>
    <xf numFmtId="2" fontId="48" fillId="2" borderId="9" xfId="0" applyNumberFormat="1" applyFont="1" applyFill="1" applyBorder="1" applyAlignment="1">
      <alignment horizontal="center" vertical="center" wrapText="1"/>
    </xf>
    <xf numFmtId="0" fontId="56" fillId="3" borderId="8" xfId="1" applyFont="1" applyFill="1" applyBorder="1" applyAlignment="1">
      <alignment horizontal="center" vertical="center"/>
    </xf>
    <xf numFmtId="0" fontId="73" fillId="3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74" fillId="3" borderId="1" xfId="1" applyNumberFormat="1" applyFont="1" applyFill="1" applyBorder="1" applyAlignment="1">
      <alignment horizontal="center" vertical="center" wrapText="1"/>
    </xf>
    <xf numFmtId="0" fontId="75" fillId="3" borderId="1" xfId="1" applyFont="1" applyFill="1" applyBorder="1" applyAlignment="1">
      <alignment horizontal="center" vertical="center" wrapText="1"/>
    </xf>
    <xf numFmtId="0" fontId="73" fillId="0" borderId="1" xfId="1" applyFont="1" applyBorder="1" applyAlignment="1">
      <alignment horizontal="center" vertical="center" wrapText="1"/>
    </xf>
    <xf numFmtId="1" fontId="73" fillId="4" borderId="1" xfId="0" applyNumberFormat="1" applyFont="1" applyFill="1" applyBorder="1" applyAlignment="1">
      <alignment horizontal="center" vertical="center" wrapText="1"/>
    </xf>
    <xf numFmtId="2" fontId="73" fillId="2" borderId="1" xfId="0" applyNumberFormat="1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2" fontId="74" fillId="9" borderId="1" xfId="1" applyNumberFormat="1" applyFont="1" applyFill="1" applyBorder="1" applyAlignment="1">
      <alignment horizontal="center" vertical="center" wrapText="1"/>
    </xf>
    <xf numFmtId="0" fontId="48" fillId="3" borderId="1" xfId="1" applyFont="1" applyFill="1" applyBorder="1" applyAlignment="1">
      <alignment horizontal="center" vertical="center"/>
    </xf>
    <xf numFmtId="0" fontId="48" fillId="3" borderId="1" xfId="1" applyFont="1" applyFill="1" applyBorder="1" applyAlignment="1">
      <alignment horizontal="center" vertical="center" wrapText="1"/>
    </xf>
    <xf numFmtId="0" fontId="56" fillId="3" borderId="1" xfId="1" applyFont="1" applyFill="1" applyBorder="1" applyAlignment="1">
      <alignment horizontal="center" vertical="center" wrapText="1"/>
    </xf>
    <xf numFmtId="0" fontId="50" fillId="3" borderId="1" xfId="1" applyFont="1" applyFill="1" applyBorder="1" applyAlignment="1">
      <alignment horizontal="center" vertical="center" wrapText="1"/>
    </xf>
    <xf numFmtId="2" fontId="50" fillId="3" borderId="1" xfId="1" applyNumberFormat="1" applyFont="1" applyFill="1" applyBorder="1" applyAlignment="1">
      <alignment horizontal="center" vertical="center" wrapText="1"/>
    </xf>
    <xf numFmtId="0" fontId="51" fillId="3" borderId="1" xfId="1" applyFont="1" applyFill="1" applyBorder="1" applyAlignment="1">
      <alignment horizontal="center" vertical="center" wrapText="1"/>
    </xf>
    <xf numFmtId="0" fontId="50" fillId="0" borderId="1" xfId="1" applyFont="1" applyBorder="1" applyAlignment="1">
      <alignment horizontal="center" vertical="center" wrapText="1"/>
    </xf>
    <xf numFmtId="1" fontId="50" fillId="4" borderId="1" xfId="0" applyNumberFormat="1" applyFont="1" applyFill="1" applyBorder="1" applyAlignment="1">
      <alignment horizontal="center" vertical="center" wrapText="1"/>
    </xf>
    <xf numFmtId="2" fontId="50" fillId="2" borderId="1" xfId="0" applyNumberFormat="1" applyFont="1" applyFill="1" applyBorder="1" applyAlignment="1">
      <alignment horizontal="center" vertical="center" wrapText="1"/>
    </xf>
    <xf numFmtId="0" fontId="56" fillId="3" borderId="1" xfId="1" applyFont="1" applyFill="1" applyBorder="1" applyAlignment="1">
      <alignment horizontal="center" vertical="center"/>
    </xf>
    <xf numFmtId="0" fontId="62" fillId="3" borderId="1" xfId="1" applyFont="1" applyFill="1" applyBorder="1" applyAlignment="1">
      <alignment horizontal="center" vertical="center" wrapText="1"/>
    </xf>
    <xf numFmtId="0" fontId="62" fillId="0" borderId="1" xfId="1" applyFont="1" applyBorder="1" applyAlignment="1">
      <alignment horizontal="center" vertical="center" wrapText="1"/>
    </xf>
    <xf numFmtId="2" fontId="58" fillId="3" borderId="1" xfId="1" applyNumberFormat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center" vertical="center" wrapText="1"/>
    </xf>
    <xf numFmtId="0" fontId="56" fillId="0" borderId="1" xfId="1" applyFont="1" applyBorder="1" applyAlignment="1">
      <alignment horizontal="center" vertical="center" wrapText="1"/>
    </xf>
    <xf numFmtId="2" fontId="48" fillId="3" borderId="1" xfId="1" applyNumberFormat="1" applyFont="1" applyFill="1" applyBorder="1" applyAlignment="1">
      <alignment horizontal="center" vertical="center" wrapText="1"/>
    </xf>
    <xf numFmtId="0" fontId="77" fillId="3" borderId="1" xfId="1" applyFont="1" applyFill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wrapText="1"/>
    </xf>
    <xf numFmtId="1" fontId="56" fillId="0" borderId="1" xfId="0" applyNumberFormat="1" applyFont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center" vertical="center" wrapText="1"/>
    </xf>
    <xf numFmtId="0" fontId="53" fillId="3" borderId="1" xfId="1" applyFont="1" applyFill="1" applyBorder="1" applyAlignment="1">
      <alignment horizontal="center" vertical="center"/>
    </xf>
    <xf numFmtId="0" fontId="53" fillId="3" borderId="1" xfId="1" applyFont="1" applyFill="1" applyBorder="1" applyAlignment="1">
      <alignment horizontal="center" vertical="center" wrapText="1"/>
    </xf>
    <xf numFmtId="2" fontId="54" fillId="3" borderId="1" xfId="1" applyNumberFormat="1" applyFont="1" applyFill="1" applyBorder="1" applyAlignment="1">
      <alignment horizontal="center" vertical="center" wrapText="1"/>
    </xf>
    <xf numFmtId="0" fontId="55" fillId="3" borderId="1" xfId="1" applyFont="1" applyFill="1" applyBorder="1" applyAlignment="1">
      <alignment horizontal="center" vertical="center" wrapText="1"/>
    </xf>
    <xf numFmtId="0" fontId="53" fillId="0" borderId="1" xfId="1" applyFont="1" applyBorder="1" applyAlignment="1">
      <alignment horizontal="center" vertical="center" wrapText="1"/>
    </xf>
    <xf numFmtId="0" fontId="53" fillId="3" borderId="1" xfId="3" applyFont="1" applyFill="1" applyBorder="1" applyAlignment="1">
      <alignment horizontal="center" vertical="center"/>
    </xf>
    <xf numFmtId="2" fontId="53" fillId="11" borderId="1" xfId="3" applyNumberFormat="1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2" fontId="54" fillId="6" borderId="1" xfId="1" applyNumberFormat="1" applyFont="1" applyFill="1" applyBorder="1" applyAlignment="1">
      <alignment horizontal="center" vertical="center" wrapText="1"/>
    </xf>
    <xf numFmtId="0" fontId="53" fillId="5" borderId="1" xfId="1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53" fillId="5" borderId="10" xfId="1" applyFont="1" applyFill="1" applyBorder="1" applyAlignment="1">
      <alignment horizontal="center" vertical="center" wrapText="1"/>
    </xf>
    <xf numFmtId="1" fontId="48" fillId="5" borderId="10" xfId="0" applyNumberFormat="1" applyFont="1" applyFill="1" applyBorder="1" applyAlignment="1">
      <alignment horizontal="center" vertical="center" wrapText="1"/>
    </xf>
    <xf numFmtId="2" fontId="48" fillId="5" borderId="10" xfId="0" applyNumberFormat="1" applyFont="1" applyFill="1" applyBorder="1" applyAlignment="1">
      <alignment horizontal="center" vertical="center" wrapText="1"/>
    </xf>
    <xf numFmtId="0" fontId="47" fillId="5" borderId="9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2" fontId="47" fillId="2" borderId="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2" fontId="47" fillId="2" borderId="0" xfId="0" applyNumberFormat="1" applyFont="1" applyFill="1" applyAlignment="1">
      <alignment horizontal="center"/>
    </xf>
    <xf numFmtId="2" fontId="46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21" fillId="3" borderId="6" xfId="1" applyNumberFormat="1" applyFont="1" applyFill="1" applyBorder="1" applyAlignment="1">
      <alignment horizontal="center" vertical="center" wrapText="1"/>
    </xf>
    <xf numFmtId="0" fontId="79" fillId="3" borderId="6" xfId="1" applyFont="1" applyFill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1" fontId="80" fillId="4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/>
    <xf numFmtId="0" fontId="53" fillId="6" borderId="1" xfId="1" applyFont="1" applyFill="1" applyBorder="1" applyAlignment="1">
      <alignment horizontal="center" vertical="center"/>
    </xf>
    <xf numFmtId="0" fontId="66" fillId="6" borderId="1" xfId="1" applyFont="1" applyFill="1" applyBorder="1" applyAlignment="1">
      <alignment horizontal="center" vertical="center" wrapText="1"/>
    </xf>
    <xf numFmtId="0" fontId="53" fillId="6" borderId="1" xfId="1" applyFont="1" applyFill="1" applyBorder="1" applyAlignment="1">
      <alignment horizontal="center" vertical="center" wrapText="1"/>
    </xf>
    <xf numFmtId="0" fontId="55" fillId="6" borderId="1" xfId="1" applyFont="1" applyFill="1" applyBorder="1" applyAlignment="1">
      <alignment horizontal="center" vertical="center" wrapText="1"/>
    </xf>
    <xf numFmtId="2" fontId="48" fillId="5" borderId="4" xfId="0" applyNumberFormat="1" applyFont="1" applyFill="1" applyBorder="1" applyAlignment="1">
      <alignment horizontal="center" vertical="center" wrapText="1"/>
    </xf>
    <xf numFmtId="0" fontId="47" fillId="5" borderId="0" xfId="0" applyFont="1" applyFill="1"/>
    <xf numFmtId="0" fontId="0" fillId="5" borderId="0" xfId="0" applyFill="1"/>
    <xf numFmtId="0" fontId="48" fillId="6" borderId="1" xfId="1" applyFont="1" applyFill="1" applyBorder="1" applyAlignment="1">
      <alignment horizontal="center" vertical="center"/>
    </xf>
    <xf numFmtId="0" fontId="48" fillId="6" borderId="1" xfId="1" applyFont="1" applyFill="1" applyBorder="1" applyAlignment="1">
      <alignment horizontal="center" vertical="center" wrapText="1"/>
    </xf>
    <xf numFmtId="2" fontId="50" fillId="6" borderId="1" xfId="1" applyNumberFormat="1" applyFont="1" applyFill="1" applyBorder="1" applyAlignment="1">
      <alignment horizontal="center" vertical="center" wrapText="1"/>
    </xf>
    <xf numFmtId="0" fontId="51" fillId="6" borderId="1" xfId="1" applyFont="1" applyFill="1" applyBorder="1" applyAlignment="1">
      <alignment horizontal="center" vertical="center" wrapText="1"/>
    </xf>
    <xf numFmtId="0" fontId="48" fillId="5" borderId="1" xfId="1" applyFont="1" applyFill="1" applyBorder="1" applyAlignment="1">
      <alignment horizontal="center" vertical="center" wrapText="1"/>
    </xf>
    <xf numFmtId="0" fontId="66" fillId="6" borderId="1" xfId="1" applyFont="1" applyFill="1" applyBorder="1" applyAlignment="1">
      <alignment horizontal="center" vertical="center"/>
    </xf>
    <xf numFmtId="2" fontId="66" fillId="6" borderId="1" xfId="1" applyNumberFormat="1" applyFont="1" applyFill="1" applyBorder="1" applyAlignment="1">
      <alignment horizontal="center" vertical="center" wrapText="1"/>
    </xf>
    <xf numFmtId="0" fontId="78" fillId="6" borderId="1" xfId="1" applyFont="1" applyFill="1" applyBorder="1" applyAlignment="1">
      <alignment horizontal="center" vertical="center" wrapText="1"/>
    </xf>
    <xf numFmtId="0" fontId="66" fillId="5" borderId="1" xfId="1" applyFont="1" applyFill="1" applyBorder="1" applyAlignment="1">
      <alignment horizontal="center" vertical="center" wrapText="1"/>
    </xf>
    <xf numFmtId="1" fontId="49" fillId="5" borderId="1" xfId="0" applyNumberFormat="1" applyFont="1" applyFill="1" applyBorder="1" applyAlignment="1">
      <alignment horizontal="center" vertical="center" wrapText="1"/>
    </xf>
    <xf numFmtId="2" fontId="49" fillId="5" borderId="1" xfId="0" applyNumberFormat="1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3" fillId="6" borderId="1" xfId="1" applyFont="1" applyFill="1" applyBorder="1" applyAlignment="1">
      <alignment horizontal="center" vertical="center"/>
    </xf>
    <xf numFmtId="2" fontId="74" fillId="6" borderId="1" xfId="1" applyNumberFormat="1" applyFont="1" applyFill="1" applyBorder="1" applyAlignment="1">
      <alignment horizontal="center" vertical="center" wrapText="1"/>
    </xf>
    <xf numFmtId="0" fontId="75" fillId="6" borderId="1" xfId="1" applyFont="1" applyFill="1" applyBorder="1" applyAlignment="1">
      <alignment horizontal="center" vertical="center" wrapText="1"/>
    </xf>
    <xf numFmtId="0" fontId="73" fillId="5" borderId="1" xfId="1" applyFont="1" applyFill="1" applyBorder="1" applyAlignment="1">
      <alignment horizontal="center" vertical="center" wrapText="1"/>
    </xf>
    <xf numFmtId="1" fontId="73" fillId="5" borderId="1" xfId="0" applyNumberFormat="1" applyFont="1" applyFill="1" applyBorder="1" applyAlignment="1">
      <alignment horizontal="center" vertical="center" wrapText="1"/>
    </xf>
    <xf numFmtId="2" fontId="73" fillId="5" borderId="1" xfId="0" applyNumberFormat="1" applyFont="1" applyFill="1" applyBorder="1" applyAlignment="1">
      <alignment horizontal="center" vertical="center" wrapText="1"/>
    </xf>
    <xf numFmtId="0" fontId="65" fillId="5" borderId="1" xfId="2" applyFont="1" applyFill="1" applyBorder="1" applyAlignment="1">
      <alignment horizontal="center" vertical="center" wrapText="1"/>
    </xf>
    <xf numFmtId="0" fontId="76" fillId="5" borderId="1" xfId="0" applyFont="1" applyFill="1" applyBorder="1" applyAlignment="1">
      <alignment horizontal="center" vertical="center" wrapText="1"/>
    </xf>
    <xf numFmtId="0" fontId="76" fillId="5" borderId="0" xfId="0" applyFont="1" applyFill="1" applyAlignment="1">
      <alignment horizontal="center" vertical="center" wrapText="1"/>
    </xf>
    <xf numFmtId="0" fontId="68" fillId="5" borderId="0" xfId="0" applyFont="1" applyFill="1" applyAlignment="1">
      <alignment horizontal="center" vertical="center" wrapText="1"/>
    </xf>
    <xf numFmtId="0" fontId="47" fillId="0" borderId="0" xfId="0" applyFont="1" applyFill="1"/>
    <xf numFmtId="0" fontId="60" fillId="0" borderId="5" xfId="1" applyFont="1" applyFill="1" applyBorder="1" applyAlignment="1">
      <alignment horizontal="center" vertical="center"/>
    </xf>
    <xf numFmtId="0" fontId="60" fillId="0" borderId="6" xfId="1" applyFont="1" applyFill="1" applyBorder="1" applyAlignment="1">
      <alignment horizontal="center" vertical="center" wrapText="1"/>
    </xf>
    <xf numFmtId="2" fontId="62" fillId="0" borderId="6" xfId="1" applyNumberFormat="1" applyFont="1" applyFill="1" applyBorder="1" applyAlignment="1">
      <alignment horizontal="center" vertical="center" wrapText="1"/>
    </xf>
    <xf numFmtId="0" fontId="63" fillId="0" borderId="6" xfId="1" applyFont="1" applyFill="1" applyBorder="1" applyAlignment="1">
      <alignment horizontal="center" vertical="center" wrapText="1"/>
    </xf>
    <xf numFmtId="2" fontId="60" fillId="0" borderId="4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2" fontId="54" fillId="6" borderId="6" xfId="1" applyNumberFormat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2" fontId="22" fillId="0" borderId="6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2" fillId="3" borderId="1" xfId="1" applyFont="1" applyFill="1" applyBorder="1" applyAlignment="1">
      <alignment horizontal="center" vertical="center" wrapText="1"/>
    </xf>
    <xf numFmtId="0" fontId="83" fillId="3" borderId="1" xfId="1" applyFont="1" applyFill="1" applyBorder="1" applyAlignment="1">
      <alignment horizontal="center" vertical="center" wrapText="1"/>
    </xf>
    <xf numFmtId="0" fontId="84" fillId="0" borderId="6" xfId="1" applyFont="1" applyFill="1" applyBorder="1" applyAlignment="1">
      <alignment horizontal="center" vertical="center" wrapText="1"/>
    </xf>
    <xf numFmtId="0" fontId="86" fillId="0" borderId="6" xfId="1" applyFont="1" applyFill="1" applyBorder="1" applyAlignment="1">
      <alignment horizontal="center" vertical="center" wrapText="1"/>
    </xf>
    <xf numFmtId="0" fontId="86" fillId="3" borderId="6" xfId="1" applyFont="1" applyFill="1" applyBorder="1" applyAlignment="1">
      <alignment horizontal="center" vertical="center" wrapText="1"/>
    </xf>
    <xf numFmtId="0" fontId="87" fillId="0" borderId="1" xfId="1" applyFont="1" applyFill="1" applyBorder="1" applyAlignment="1">
      <alignment horizontal="center" vertical="center" wrapText="1"/>
    </xf>
    <xf numFmtId="0" fontId="86" fillId="0" borderId="1" xfId="1" applyFont="1" applyFill="1" applyBorder="1" applyAlignment="1">
      <alignment horizontal="center" vertical="center" wrapText="1"/>
    </xf>
    <xf numFmtId="0" fontId="82" fillId="9" borderId="1" xfId="1" applyFont="1" applyFill="1" applyBorder="1" applyAlignment="1">
      <alignment horizontal="center" vertical="center" wrapText="1"/>
    </xf>
    <xf numFmtId="0" fontId="85" fillId="0" borderId="0" xfId="0" applyFont="1"/>
    <xf numFmtId="0" fontId="88" fillId="0" borderId="1" xfId="0" applyFont="1" applyBorder="1" applyAlignment="1">
      <alignment horizontal="center" vertical="center" wrapText="1"/>
    </xf>
    <xf numFmtId="0" fontId="87" fillId="3" borderId="1" xfId="1" applyFont="1" applyFill="1" applyBorder="1" applyAlignment="1">
      <alignment horizontal="center" vertical="center" wrapText="1"/>
    </xf>
    <xf numFmtId="0" fontId="84" fillId="6" borderId="1" xfId="1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82" fillId="3" borderId="3" xfId="1" applyFont="1" applyFill="1" applyBorder="1" applyAlignment="1">
      <alignment horizontal="center" vertical="center" wrapText="1"/>
    </xf>
    <xf numFmtId="0" fontId="82" fillId="3" borderId="6" xfId="1" applyFont="1" applyFill="1" applyBorder="1" applyAlignment="1">
      <alignment horizontal="center" vertical="center" wrapText="1"/>
    </xf>
    <xf numFmtId="0" fontId="88" fillId="0" borderId="0" xfId="0" applyFont="1" applyAlignment="1">
      <alignment vertical="center" wrapText="1"/>
    </xf>
    <xf numFmtId="0" fontId="87" fillId="6" borderId="6" xfId="1" applyFont="1" applyFill="1" applyBorder="1" applyAlignment="1">
      <alignment horizontal="center" vertical="center" wrapText="1"/>
    </xf>
    <xf numFmtId="0" fontId="84" fillId="6" borderId="6" xfId="1" applyFont="1" applyFill="1" applyBorder="1" applyAlignment="1">
      <alignment horizontal="center" vertical="center" wrapText="1"/>
    </xf>
    <xf numFmtId="0" fontId="84" fillId="3" borderId="6" xfId="1" applyFont="1" applyFill="1" applyBorder="1" applyAlignment="1">
      <alignment horizontal="center" vertical="center" wrapText="1"/>
    </xf>
    <xf numFmtId="0" fontId="86" fillId="3" borderId="1" xfId="1" applyFont="1" applyFill="1" applyBorder="1" applyAlignment="1">
      <alignment horizontal="center" vertical="center" wrapText="1"/>
    </xf>
    <xf numFmtId="0" fontId="88" fillId="5" borderId="1" xfId="0" applyFont="1" applyFill="1" applyBorder="1" applyAlignment="1">
      <alignment horizontal="center" vertical="center" wrapText="1"/>
    </xf>
    <xf numFmtId="0" fontId="87" fillId="6" borderId="1" xfId="1" applyFont="1" applyFill="1" applyBorder="1" applyAlignment="1">
      <alignment horizontal="center" vertical="center" wrapText="1"/>
    </xf>
    <xf numFmtId="0" fontId="84" fillId="3" borderId="1" xfId="1" applyFont="1" applyFill="1" applyBorder="1" applyAlignment="1">
      <alignment horizontal="center" vertical="center" wrapText="1"/>
    </xf>
    <xf numFmtId="0" fontId="82" fillId="6" borderId="1" xfId="1" applyFont="1" applyFill="1" applyBorder="1" applyAlignment="1">
      <alignment horizontal="center" vertical="center" wrapText="1"/>
    </xf>
    <xf numFmtId="0" fontId="81" fillId="5" borderId="1" xfId="0" applyFont="1" applyFill="1" applyBorder="1" applyAlignment="1">
      <alignment horizontal="center" vertical="center" wrapText="1"/>
    </xf>
    <xf numFmtId="0" fontId="81" fillId="5" borderId="9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60" fillId="4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2" fontId="61" fillId="0" borderId="1" xfId="0" applyNumberFormat="1" applyFont="1" applyFill="1" applyBorder="1" applyAlignment="1">
      <alignment horizontal="center" vertical="center" wrapText="1"/>
    </xf>
    <xf numFmtId="2" fontId="73" fillId="0" borderId="1" xfId="0" applyNumberFormat="1" applyFont="1" applyFill="1" applyBorder="1" applyAlignment="1">
      <alignment horizontal="center" vertical="center" wrapText="1"/>
    </xf>
    <xf numFmtId="2" fontId="53" fillId="0" borderId="1" xfId="3" applyNumberFormat="1" applyFont="1" applyFill="1" applyBorder="1" applyAlignment="1">
      <alignment horizontal="center" vertical="center"/>
    </xf>
    <xf numFmtId="0" fontId="90" fillId="0" borderId="1" xfId="0" applyFont="1" applyBorder="1" applyAlignment="1">
      <alignment vertical="center" wrapText="1"/>
    </xf>
    <xf numFmtId="0" fontId="60" fillId="0" borderId="1" xfId="0" applyFont="1" applyBorder="1"/>
    <xf numFmtId="0" fontId="89" fillId="0" borderId="1" xfId="0" applyFont="1" applyBorder="1"/>
    <xf numFmtId="2" fontId="91" fillId="0" borderId="1" xfId="0" applyNumberFormat="1" applyFont="1" applyFill="1" applyBorder="1"/>
    <xf numFmtId="0" fontId="89" fillId="0" borderId="0" xfId="0" applyFont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</cellXfs>
  <cellStyles count="4">
    <cellStyle name="Гіперпосилання" xfId="2" builtinId="8"/>
    <cellStyle name="Звичайний" xfId="0" builtinId="0"/>
    <cellStyle name="Звичайний 2" xfId="3" xr:uid="{00000000-0005-0000-0000-000001000000}"/>
    <cellStyle name="Обычный_Включені до переліку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v.e-tender.ua/v2/ProzorroMarket/Product?id=45abde8a015247f18702fdd396ccc7a1" TargetMode="External"/><Relationship Id="rId21" Type="http://schemas.openxmlformats.org/officeDocument/2006/relationships/hyperlink" Target="https://gov.e-tender.ua/v2/ProzorroMarket/Product?id=bb112d7c957a48c89e605e647bce513f" TargetMode="External"/><Relationship Id="rId34" Type="http://schemas.openxmlformats.org/officeDocument/2006/relationships/hyperlink" Target="https://gov.e-tender.ua/v2/ProzorroMarket/Product?id=fdf1a04ef6d443549c21f166c2df033a" TargetMode="External"/><Relationship Id="rId42" Type="http://schemas.openxmlformats.org/officeDocument/2006/relationships/hyperlink" Target="https://gov.e-tender.ua/v2/ProzorroMarket/Product?id=3881ed09773b4f10a1b8f0ed1041ced9" TargetMode="External"/><Relationship Id="rId47" Type="http://schemas.openxmlformats.org/officeDocument/2006/relationships/hyperlink" Target="https://gov.e-tender.ua/v2/ProzorroMarket/Product?id=d99dae6476ff473593f993e58707c5f3" TargetMode="External"/><Relationship Id="rId50" Type="http://schemas.openxmlformats.org/officeDocument/2006/relationships/hyperlink" Target="https://gov.e-tender.ua/v2/ProzorroMarket/Product?id=c05cc95fc5a4414aa179dd9961292e0e" TargetMode="External"/><Relationship Id="rId55" Type="http://schemas.openxmlformats.org/officeDocument/2006/relationships/hyperlink" Target="https://gov.e-tender.ua/v2/ProzorroMarket/Product?id=6ebf558ab121454e9f93ff7ab7cfe869" TargetMode="External"/><Relationship Id="rId63" Type="http://schemas.openxmlformats.org/officeDocument/2006/relationships/hyperlink" Target="https://gov.e-tender.ua/v2/ProzorroMarket/Product?id=325d3d75d32e4187b07d980ec70cb4e5" TargetMode="External"/><Relationship Id="rId7" Type="http://schemas.openxmlformats.org/officeDocument/2006/relationships/hyperlink" Target="https://gov.e-tender.ua/v2/ProzorroMarket/Product?id=4c511d2841b34b80b7d5af96436e86e8" TargetMode="External"/><Relationship Id="rId2" Type="http://schemas.openxmlformats.org/officeDocument/2006/relationships/hyperlink" Target="https://gov.e-tender.ua/v2/ProzorroMarket/Product?id=4b2e2753aa3944a58fa05d20cf08465b" TargetMode="External"/><Relationship Id="rId16" Type="http://schemas.openxmlformats.org/officeDocument/2006/relationships/hyperlink" Target="https://gov.e-tender.ua/v2/ProzorroMarket/Product?id=659ad567894a449e96ea5c20b0405f25" TargetMode="External"/><Relationship Id="rId29" Type="http://schemas.openxmlformats.org/officeDocument/2006/relationships/hyperlink" Target="https://gov.e-tender.ua/v2/ProzorroMarket/Product?id=9c8e3d6b51db49a6a81ae25645740ca5" TargetMode="External"/><Relationship Id="rId11" Type="http://schemas.openxmlformats.org/officeDocument/2006/relationships/hyperlink" Target="https://gov.e-tender.ua/v2/ProzorroMarket/Product?id=c3ffb0ddc6a7439a89987187ee1918dd" TargetMode="External"/><Relationship Id="rId24" Type="http://schemas.openxmlformats.org/officeDocument/2006/relationships/hyperlink" Target="https://gov.e-tender.ua/v2/ProzorroMarket/Product?id=44d3b051c1ae49dfbf985d9197ef85c2" TargetMode="External"/><Relationship Id="rId32" Type="http://schemas.openxmlformats.org/officeDocument/2006/relationships/hyperlink" Target="https://gov.e-tender.ua/v2/ProzorroMarket/Product?id=8115ee9bd0ca4e839f100c8cf4561787" TargetMode="External"/><Relationship Id="rId37" Type="http://schemas.openxmlformats.org/officeDocument/2006/relationships/hyperlink" Target="https://gov.e-tender.ua/v2/ProzorroMarket/Product?id=78421d48254f4d4f88fa20ded3430004" TargetMode="External"/><Relationship Id="rId40" Type="http://schemas.openxmlformats.org/officeDocument/2006/relationships/hyperlink" Target="https://gov.e-tender.ua/v2/ProzorroMarket/Product?id=18270d05161346f48643be65feb6b5ec" TargetMode="External"/><Relationship Id="rId45" Type="http://schemas.openxmlformats.org/officeDocument/2006/relationships/hyperlink" Target="https://gov.e-tender.ua/v2/ProzorroMarket/Product?id=4fac10cdda7b46f78fea892d0f24797a" TargetMode="External"/><Relationship Id="rId53" Type="http://schemas.openxmlformats.org/officeDocument/2006/relationships/hyperlink" Target="https://gov.e-tender.ua/v2/ProzorroMarket/Product?id=a5c08f5fc1d04fcba8436eb1d259b545" TargetMode="External"/><Relationship Id="rId58" Type="http://schemas.openxmlformats.org/officeDocument/2006/relationships/hyperlink" Target="https://gov.e-tender.ua/v2/ProzorroMarket/Product?id=b7103e18055f4a0a954f1c26f9efd197" TargetMode="External"/><Relationship Id="rId5" Type="http://schemas.openxmlformats.org/officeDocument/2006/relationships/hyperlink" Target="https://gov.e-tender.ua/v2/ProzorroMarket/Product?id=a6d5e8fd662841a9931ce6e4deee48ca" TargetMode="External"/><Relationship Id="rId61" Type="http://schemas.openxmlformats.org/officeDocument/2006/relationships/hyperlink" Target="https://gov.e-tender.ua/v2/ProzorroMarket/Product?id=bd95a29e442c426eaa96b6d1e2ea77c7" TargetMode="External"/><Relationship Id="rId19" Type="http://schemas.openxmlformats.org/officeDocument/2006/relationships/hyperlink" Target="https://gov.e-tender.ua/v2/ProzorroMarket/Product?id=92c6a18d613a4a759b112fbd32854eeb" TargetMode="External"/><Relationship Id="rId14" Type="http://schemas.openxmlformats.org/officeDocument/2006/relationships/hyperlink" Target="https://gov.e-tender.ua/v2/ProzorroMarket/Product?id=0a0bd81c5f6443c4943bd8fe4c9c55d6" TargetMode="External"/><Relationship Id="rId22" Type="http://schemas.openxmlformats.org/officeDocument/2006/relationships/hyperlink" Target="https://gov.e-tender.ua/v2/ProzorroMarket/Product?id=bd068b6db2d34623857abf17e4b6ab7c" TargetMode="External"/><Relationship Id="rId27" Type="http://schemas.openxmlformats.org/officeDocument/2006/relationships/hyperlink" Target="https://gov.e-tender.ua/v2/ProzorroMarket/Product?id=f05cd4a41b4a498a85460e320dd8416a" TargetMode="External"/><Relationship Id="rId30" Type="http://schemas.openxmlformats.org/officeDocument/2006/relationships/hyperlink" Target="https://gov.e-tender.ua/v2/ProzorroMarket/Product?id=0eb1237f00754036a9cf7da5b10421da" TargetMode="External"/><Relationship Id="rId35" Type="http://schemas.openxmlformats.org/officeDocument/2006/relationships/hyperlink" Target="https://gov.e-tender.ua/v2/ProzorroMarket/Product?id=8290fc2d264e414591483dd3579924b8" TargetMode="External"/><Relationship Id="rId43" Type="http://schemas.openxmlformats.org/officeDocument/2006/relationships/hyperlink" Target="https://gov.e-tender.ua/v2/ProzorroMarket/Product?id=5160ae941c42455ba1fec570278182b3" TargetMode="External"/><Relationship Id="rId48" Type="http://schemas.openxmlformats.org/officeDocument/2006/relationships/hyperlink" Target="https://gov.e-tender.ua/v2/ProzorroMarket/Product?id=fddf6bc6c5d244b4ab8f451531af6cf0" TargetMode="External"/><Relationship Id="rId56" Type="http://schemas.openxmlformats.org/officeDocument/2006/relationships/hyperlink" Target="https://gov.e-tender.ua/v2/ProzorroMarket/Product?id=a6c50224c97d4ce29fb41e2ec9da9fbe" TargetMode="External"/><Relationship Id="rId64" Type="http://schemas.openxmlformats.org/officeDocument/2006/relationships/hyperlink" Target="https://gov.e-tender.ua/v2/ProzorroMarket/Product?id=91d34b74403847b089facf69e12159a2" TargetMode="External"/><Relationship Id="rId8" Type="http://schemas.openxmlformats.org/officeDocument/2006/relationships/hyperlink" Target="https://gov.e-tender.ua/v2/ProzorroMarket/Product?id=c545be21088d41a0a05c0bb66641ba99" TargetMode="External"/><Relationship Id="rId51" Type="http://schemas.openxmlformats.org/officeDocument/2006/relationships/hyperlink" Target="https://gov.e-tender.ua/v2/ProzorroMarket/Product?id=eecfbb7eaafb4878ac5c5298009636ca" TargetMode="External"/><Relationship Id="rId3" Type="http://schemas.openxmlformats.org/officeDocument/2006/relationships/hyperlink" Target="https://gov.e-tender.ua/v2/ProzorroMarket/Product?id=dd176cd1c30142a8928b92f952c14087" TargetMode="External"/><Relationship Id="rId12" Type="http://schemas.openxmlformats.org/officeDocument/2006/relationships/hyperlink" Target="https://gov.e-tender.ua/v2/ProzorroMarket/Product?id=1f6038ea2802432dbd7c3fa4c3724c15" TargetMode="External"/><Relationship Id="rId17" Type="http://schemas.openxmlformats.org/officeDocument/2006/relationships/hyperlink" Target="https://gov.e-tender.ua/v2/ProzorroMarket/Product?id=513787087cd84e348321f3804eb6e8ea" TargetMode="External"/><Relationship Id="rId25" Type="http://schemas.openxmlformats.org/officeDocument/2006/relationships/hyperlink" Target="https://gov.e-tender.ua/v2/ProzorroMarket/Product?id=e1742d60efd844abbd033c0ec56a3daa" TargetMode="External"/><Relationship Id="rId33" Type="http://schemas.openxmlformats.org/officeDocument/2006/relationships/hyperlink" Target="https://gov.e-tender.ua/v2/ProzorroMarket/Product?id=d30fdbde0b5744a69ebf09b284844c03" TargetMode="External"/><Relationship Id="rId38" Type="http://schemas.openxmlformats.org/officeDocument/2006/relationships/hyperlink" Target="https://gov.e-tender.ua/v2/ProzorroMarket/Product?id=d4a4a12026994bfe9c555b8f413a3175" TargetMode="External"/><Relationship Id="rId46" Type="http://schemas.openxmlformats.org/officeDocument/2006/relationships/hyperlink" Target="https://gov.e-tender.ua/v2/ProzorroMarket/Product?id=7b08191283584fcb8b2c36c04bc22a9f" TargetMode="External"/><Relationship Id="rId59" Type="http://schemas.openxmlformats.org/officeDocument/2006/relationships/hyperlink" Target="https://gov.e-tender.ua/v2/ProzorroMarket/Product?id=0224d69e85a444f1a501331a920a82f5" TargetMode="External"/><Relationship Id="rId20" Type="http://schemas.openxmlformats.org/officeDocument/2006/relationships/hyperlink" Target="https://gov.e-tender.ua/v2/ProzorroMarket/Product?id=8c5a3fc30db24b3f8a072fe18546d8a5" TargetMode="External"/><Relationship Id="rId41" Type="http://schemas.openxmlformats.org/officeDocument/2006/relationships/hyperlink" Target="https://gov.e-tender.ua/v2/ProzorroMarket/Product?id=068d770e04574ec999c5ddeaa9655316" TargetMode="External"/><Relationship Id="rId54" Type="http://schemas.openxmlformats.org/officeDocument/2006/relationships/hyperlink" Target="https://gov.e-tender.ua/v2/ProzorroMarket/Product?id=6bb57fd00bf545d6896b5613009b9bb9" TargetMode="External"/><Relationship Id="rId62" Type="http://schemas.openxmlformats.org/officeDocument/2006/relationships/hyperlink" Target="https://gov.e-tender.ua/v2/ProzorroMarket/Product?id=5fa1218c9de24654a516142ceb81067e" TargetMode="External"/><Relationship Id="rId1" Type="http://schemas.openxmlformats.org/officeDocument/2006/relationships/hyperlink" Target="https://gov.e-tender.ua/v2/ProzorroMarket/Product?id=7c8453653328473f94274eedbce5a5fc" TargetMode="External"/><Relationship Id="rId6" Type="http://schemas.openxmlformats.org/officeDocument/2006/relationships/hyperlink" Target="https://gov.e-tender.ua/v2/ProzorroMarket/Product?id=5a3b5e0741024853a5eba3abf0e25b06" TargetMode="External"/><Relationship Id="rId15" Type="http://schemas.openxmlformats.org/officeDocument/2006/relationships/hyperlink" Target="https://gov.e-tender.ua/v2/ProzorroMarket/Product?id=267cd0d52dbf48e88004929014e8c61b" TargetMode="External"/><Relationship Id="rId23" Type="http://schemas.openxmlformats.org/officeDocument/2006/relationships/hyperlink" Target="https://gov.e-tender.ua/v2/ProzorroMarket/Product?id=2de669477ac449779b74d7ca084aa7c7" TargetMode="External"/><Relationship Id="rId28" Type="http://schemas.openxmlformats.org/officeDocument/2006/relationships/hyperlink" Target="https://gov.e-tender.ua/v2/ProzorroMarket/Product?id=b1e53dd198604dcdb79416a57c25b55c" TargetMode="External"/><Relationship Id="rId36" Type="http://schemas.openxmlformats.org/officeDocument/2006/relationships/hyperlink" Target="https://gov.e-tender.ua/v2/ProzorroMarket/Product?id=a24f01f06fb248b8b39ffe0123b3b547" TargetMode="External"/><Relationship Id="rId49" Type="http://schemas.openxmlformats.org/officeDocument/2006/relationships/hyperlink" Target="https://gov.e-tender.ua/v2/ProzorroMarket/Product?id=2bd4cf86707946bdaa02bd8e7272d43c" TargetMode="External"/><Relationship Id="rId57" Type="http://schemas.openxmlformats.org/officeDocument/2006/relationships/hyperlink" Target="https://gov.e-tender.ua/v2/ProzorroMarket/Product?id=bf13734db16647a399c352202fb62a25" TargetMode="External"/><Relationship Id="rId10" Type="http://schemas.openxmlformats.org/officeDocument/2006/relationships/hyperlink" Target="https://gov.e-tender.ua/v2/ProzorroMarket/Product?id=debd23c8d34a4bcfa3fd07251cf6313f" TargetMode="External"/><Relationship Id="rId31" Type="http://schemas.openxmlformats.org/officeDocument/2006/relationships/hyperlink" Target="https://gov.e-tender.ua/v2/ProzorroMarket/Product?id=30a920de32a94d4d880b14bbc5871c02" TargetMode="External"/><Relationship Id="rId44" Type="http://schemas.openxmlformats.org/officeDocument/2006/relationships/hyperlink" Target="https://gov.e-tender.ua/v2/ProzorroMarket/Product?id=a69bba7ff7794d478d714a92d21d8cc4" TargetMode="External"/><Relationship Id="rId52" Type="http://schemas.openxmlformats.org/officeDocument/2006/relationships/hyperlink" Target="https://gov.e-tender.ua/v2/ProzorroMarket/Product?id=2ec6c4845d804db99c4a2c5f768cc946" TargetMode="External"/><Relationship Id="rId60" Type="http://schemas.openxmlformats.org/officeDocument/2006/relationships/hyperlink" Target="https://gov.e-tender.ua/v2/ProzorroMarket/Product?id=fe28c2558b1a41fdb2f5bb6985a2e57d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gov.e-tender.ua/v2/ProzorroMarket/Product?id=33efb024f920483f8dd4818dc38c7d0d" TargetMode="External"/><Relationship Id="rId9" Type="http://schemas.openxmlformats.org/officeDocument/2006/relationships/hyperlink" Target="https://gov.e-tender.ua/v2/ProzorroMarket/Product?id=070a09f6834a4ee1b9a5b95b742c3fc0" TargetMode="External"/><Relationship Id="rId13" Type="http://schemas.openxmlformats.org/officeDocument/2006/relationships/hyperlink" Target="https://gov.e-tender.ua/v2/ProzorroMarket/Product?id=8a835bb74e784b80bebd289d5514d951" TargetMode="External"/><Relationship Id="rId18" Type="http://schemas.openxmlformats.org/officeDocument/2006/relationships/hyperlink" Target="https://gov.e-tender.ua/v2/ProzorroMarket/Product?id=62083e5bfc75405c9f97c0f81609b22c" TargetMode="External"/><Relationship Id="rId39" Type="http://schemas.openxmlformats.org/officeDocument/2006/relationships/hyperlink" Target="https://gov.e-tender.ua/v2/ProzorroMarket/Product?id=08f5a00451f549f3929f156a7f360c77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gov.e-tender.ua/v2/ProzorroMarket/Product?id=45abde8a015247f18702fdd396ccc7a1" TargetMode="External"/><Relationship Id="rId21" Type="http://schemas.openxmlformats.org/officeDocument/2006/relationships/hyperlink" Target="https://gov.e-tender.ua/v2/ProzorroMarket/Product?id=bb112d7c957a48c89e605e647bce513f" TargetMode="External"/><Relationship Id="rId42" Type="http://schemas.openxmlformats.org/officeDocument/2006/relationships/hyperlink" Target="https://gov.e-tender.ua/v2/ProzorroMarket/Product?id=08f5a00451f549f3929f156a7f360c77" TargetMode="External"/><Relationship Id="rId47" Type="http://schemas.openxmlformats.org/officeDocument/2006/relationships/hyperlink" Target="https://gov.e-tender.ua/v2/ProzorroMarket/Product?id=a69bba7ff7794d478d714a92d21d8cc4" TargetMode="External"/><Relationship Id="rId63" Type="http://schemas.openxmlformats.org/officeDocument/2006/relationships/hyperlink" Target="https://gov.e-tender.ua/v2/ProzorroMarket/Product?id=b7103e18055f4a0a954f1c26f9efd197" TargetMode="External"/><Relationship Id="rId68" Type="http://schemas.openxmlformats.org/officeDocument/2006/relationships/hyperlink" Target="https://gov.e-tender.ua/v2/ProzorroMarket/Product?id=325d3d75d32e4187b07d980ec70cb4e5" TargetMode="External"/><Relationship Id="rId7" Type="http://schemas.openxmlformats.org/officeDocument/2006/relationships/hyperlink" Target="https://gov.e-tender.ua/v2/ProzorroMarket/Product?id=4c511d2841b34b80b7d5af96436e86e8" TargetMode="External"/><Relationship Id="rId2" Type="http://schemas.openxmlformats.org/officeDocument/2006/relationships/hyperlink" Target="https://gov.e-tender.ua/v2/ProzorroMarket/Product?id=4b2e2753aa3944a58fa05d20cf08465b" TargetMode="External"/><Relationship Id="rId16" Type="http://schemas.openxmlformats.org/officeDocument/2006/relationships/hyperlink" Target="https://gov.e-tender.ua/v2/ProzorroMarket/Product?id=659ad567894a449e96ea5c20b0405f25" TargetMode="External"/><Relationship Id="rId29" Type="http://schemas.openxmlformats.org/officeDocument/2006/relationships/hyperlink" Target="https://gov.e-tender.ua/v2/ProzorroMarket/Product?id=9c8e3d6b51db49a6a81ae25645740ca5" TargetMode="External"/><Relationship Id="rId11" Type="http://schemas.openxmlformats.org/officeDocument/2006/relationships/hyperlink" Target="https://gov.e-tender.ua/v2/ProzorroMarket/Product?id=c3ffb0ddc6a7439a89987187ee1918dd" TargetMode="External"/><Relationship Id="rId24" Type="http://schemas.openxmlformats.org/officeDocument/2006/relationships/hyperlink" Target="https://gov.e-tender.ua/v2/ProzorroMarket/Product?id=44d3b051c1ae49dfbf985d9197ef85c2" TargetMode="External"/><Relationship Id="rId32" Type="http://schemas.openxmlformats.org/officeDocument/2006/relationships/hyperlink" Target="https://gov.e-tender.ua/v2/ProzorroMarket/Product?id=8115ee9bd0ca4e839f100c8cf4561787" TargetMode="External"/><Relationship Id="rId37" Type="http://schemas.openxmlformats.org/officeDocument/2006/relationships/hyperlink" Target="https://gov.e-tender.ua/v2/ProzorroMarket/Product?id=a24f01f06fb248b8b39ffe0123b3b547" TargetMode="External"/><Relationship Id="rId40" Type="http://schemas.openxmlformats.org/officeDocument/2006/relationships/hyperlink" Target="https://gov.e-tender.ua/v2/ProzorroMarket/Product?id=b36748b155cd4c0a8dcda32b00054968" TargetMode="External"/><Relationship Id="rId45" Type="http://schemas.openxmlformats.org/officeDocument/2006/relationships/hyperlink" Target="https://gov.e-tender.ua/v2/ProzorroMarket/Product?id=3881ed09773b4f10a1b8f0ed1041ced9" TargetMode="External"/><Relationship Id="rId53" Type="http://schemas.openxmlformats.org/officeDocument/2006/relationships/hyperlink" Target="https://gov.e-tender.ua/v2/ProzorroMarket/Product?id=c05cc95fc5a4414aa179dd9961292e0e" TargetMode="External"/><Relationship Id="rId58" Type="http://schemas.openxmlformats.org/officeDocument/2006/relationships/hyperlink" Target="https://gov.e-tender.ua/v2/ProzorroMarket/Product?id=a5c08f5fc1d04fcba8436eb1d259b545" TargetMode="External"/><Relationship Id="rId66" Type="http://schemas.openxmlformats.org/officeDocument/2006/relationships/hyperlink" Target="https://gov.e-tender.ua/v2/ProzorroMarket/Product?id=bd95a29e442c426eaa96b6d1e2ea77c7" TargetMode="External"/><Relationship Id="rId5" Type="http://schemas.openxmlformats.org/officeDocument/2006/relationships/hyperlink" Target="https://gov.e-tender.ua/v2/ProzorroMarket/Product?id=a6d5e8fd662841a9931ce6e4deee48ca" TargetMode="External"/><Relationship Id="rId61" Type="http://schemas.openxmlformats.org/officeDocument/2006/relationships/hyperlink" Target="https://gov.e-tender.ua/v2/ProzorroMarket/Product?id=a6c50224c97d4ce29fb41e2ec9da9fbe" TargetMode="External"/><Relationship Id="rId19" Type="http://schemas.openxmlformats.org/officeDocument/2006/relationships/hyperlink" Target="https://gov.e-tender.ua/v2/ProzorroMarket/Product?id=92c6a18d613a4a759b112fbd32854eeb" TargetMode="External"/><Relationship Id="rId14" Type="http://schemas.openxmlformats.org/officeDocument/2006/relationships/hyperlink" Target="https://gov.e-tender.ua/v2/ProzorroMarket/Product?id=0a0bd81c5f6443c4943bd8fe4c9c55d6" TargetMode="External"/><Relationship Id="rId22" Type="http://schemas.openxmlformats.org/officeDocument/2006/relationships/hyperlink" Target="https://gov.e-tender.ua/v2/ProzorroMarket/Product?id=bd068b6db2d34623857abf17e4b6ab7c" TargetMode="External"/><Relationship Id="rId27" Type="http://schemas.openxmlformats.org/officeDocument/2006/relationships/hyperlink" Target="https://gov.e-tender.ua/v2/ProzorroMarket/Product?id=f05cd4a41b4a498a85460e320dd8416a" TargetMode="External"/><Relationship Id="rId30" Type="http://schemas.openxmlformats.org/officeDocument/2006/relationships/hyperlink" Target="https://gov.e-tender.ua/v2/ProzorroMarket/Product?id=0eb1237f00754036a9cf7da5b10421da" TargetMode="External"/><Relationship Id="rId35" Type="http://schemas.openxmlformats.org/officeDocument/2006/relationships/hyperlink" Target="https://gov.e-tender.ua/v2/ProzorroMarket/Product?id=fdf1a04ef6d443549c21f166c2df033a" TargetMode="External"/><Relationship Id="rId43" Type="http://schemas.openxmlformats.org/officeDocument/2006/relationships/hyperlink" Target="https://gov.e-tender.ua/v2/ProzorroMarket/Product?id=18270d05161346f48643be65feb6b5ec" TargetMode="External"/><Relationship Id="rId48" Type="http://schemas.openxmlformats.org/officeDocument/2006/relationships/hyperlink" Target="https://gov.e-tender.ua/v2/ProzorroMarket/Product?id=4fac10cdda7b46f78fea892d0f24797a" TargetMode="External"/><Relationship Id="rId56" Type="http://schemas.openxmlformats.org/officeDocument/2006/relationships/hyperlink" Target="https://gov.e-tender.ua/v2/ProzorroMarket/Product?id=d95fa7779a744626b594e2db286b9d1c" TargetMode="External"/><Relationship Id="rId64" Type="http://schemas.openxmlformats.org/officeDocument/2006/relationships/hyperlink" Target="https://gov.e-tender.ua/v2/ProzorroMarket/Product?id=0224d69e85a444f1a501331a920a82f5" TargetMode="External"/><Relationship Id="rId69" Type="http://schemas.openxmlformats.org/officeDocument/2006/relationships/hyperlink" Target="https://gov.e-tender.ua/v2/ProzorroMarket/Product?id=91d34b74403847b089facf69e12159a2" TargetMode="External"/><Relationship Id="rId8" Type="http://schemas.openxmlformats.org/officeDocument/2006/relationships/hyperlink" Target="https://gov.e-tender.ua/v2/ProzorroMarket/Product?id=c545be21088d41a0a05c0bb66641ba99" TargetMode="External"/><Relationship Id="rId51" Type="http://schemas.openxmlformats.org/officeDocument/2006/relationships/hyperlink" Target="https://gov.e-tender.ua/v2/ProzorroMarket/Product?id=fddf6bc6c5d244b4ab8f451531af6cf0" TargetMode="External"/><Relationship Id="rId3" Type="http://schemas.openxmlformats.org/officeDocument/2006/relationships/hyperlink" Target="https://gov.e-tender.ua/v2/ProzorroMarket/Product?id=dd176cd1c30142a8928b92f952c14087" TargetMode="External"/><Relationship Id="rId12" Type="http://schemas.openxmlformats.org/officeDocument/2006/relationships/hyperlink" Target="https://gov.e-tender.ua/v2/ProzorroMarket/Product?id=1f6038ea2802432dbd7c3fa4c3724c15" TargetMode="External"/><Relationship Id="rId17" Type="http://schemas.openxmlformats.org/officeDocument/2006/relationships/hyperlink" Target="https://gov.e-tender.ua/v2/ProzorroMarket/Product?id=513787087cd84e348321f3804eb6e8ea" TargetMode="External"/><Relationship Id="rId25" Type="http://schemas.openxmlformats.org/officeDocument/2006/relationships/hyperlink" Target="https://gov.e-tender.ua/v2/ProzorroMarket/Product?id=e1742d60efd844abbd033c0ec56a3daa" TargetMode="External"/><Relationship Id="rId33" Type="http://schemas.openxmlformats.org/officeDocument/2006/relationships/hyperlink" Target="https://gov.e-tender.ua/v2/ProzorroMarket/Product?id=d30fdbde0b5744a69ebf09b284844c03" TargetMode="External"/><Relationship Id="rId38" Type="http://schemas.openxmlformats.org/officeDocument/2006/relationships/hyperlink" Target="https://gov.e-tender.ua/v2/ProzorroMarket/Product?id=78421d48254f4d4f88fa20ded3430004" TargetMode="External"/><Relationship Id="rId46" Type="http://schemas.openxmlformats.org/officeDocument/2006/relationships/hyperlink" Target="https://gov.e-tender.ua/v2/ProzorroMarket/Product?id=5160ae941c42455ba1fec570278182b3" TargetMode="External"/><Relationship Id="rId59" Type="http://schemas.openxmlformats.org/officeDocument/2006/relationships/hyperlink" Target="https://gov.e-tender.ua/v2/ProzorroMarket/Product?id=6bb57fd00bf545d6896b5613009b9bb9" TargetMode="External"/><Relationship Id="rId67" Type="http://schemas.openxmlformats.org/officeDocument/2006/relationships/hyperlink" Target="https://gov.e-tender.ua/v2/ProzorroMarket/Product?id=5fa1218c9de24654a516142ceb81067e" TargetMode="External"/><Relationship Id="rId20" Type="http://schemas.openxmlformats.org/officeDocument/2006/relationships/hyperlink" Target="https://gov.e-tender.ua/v2/ProzorroMarket/Product?id=8c5a3fc30db24b3f8a072fe18546d8a5" TargetMode="External"/><Relationship Id="rId41" Type="http://schemas.openxmlformats.org/officeDocument/2006/relationships/hyperlink" Target="https://gov.e-tender.ua/v2/ProzorroMarket/Product?id=d4a4a12026994bfe9c555b8f413a3175" TargetMode="External"/><Relationship Id="rId54" Type="http://schemas.openxmlformats.org/officeDocument/2006/relationships/hyperlink" Target="https://gov.e-tender.ua/v2/ProzorroMarket/Product?id=eecfbb7eaafb4878ac5c5298009636ca" TargetMode="External"/><Relationship Id="rId62" Type="http://schemas.openxmlformats.org/officeDocument/2006/relationships/hyperlink" Target="https://gov.e-tender.ua/v2/ProzorroMarket/Product?id=bf13734db16647a399c352202fb62a25" TargetMode="External"/><Relationship Id="rId70" Type="http://schemas.openxmlformats.org/officeDocument/2006/relationships/printerSettings" Target="../printerSettings/printerSettings2.bin"/><Relationship Id="rId1" Type="http://schemas.openxmlformats.org/officeDocument/2006/relationships/hyperlink" Target="https://gov.e-tender.ua/v2/ProzorroMarket/Product?id=7c8453653328473f94274eedbce5a5fc" TargetMode="External"/><Relationship Id="rId6" Type="http://schemas.openxmlformats.org/officeDocument/2006/relationships/hyperlink" Target="https://gov.e-tender.ua/v2/ProzorroMarket/Product?id=5a3b5e0741024853a5eba3abf0e25b06" TargetMode="External"/><Relationship Id="rId15" Type="http://schemas.openxmlformats.org/officeDocument/2006/relationships/hyperlink" Target="https://gov.e-tender.ua/v2/ProzorroMarket/Product?id=267cd0d52dbf48e88004929014e8c61b" TargetMode="External"/><Relationship Id="rId23" Type="http://schemas.openxmlformats.org/officeDocument/2006/relationships/hyperlink" Target="https://gov.e-tender.ua/v2/ProzorroMarket/Product?id=2de669477ac449779b74d7ca084aa7c7" TargetMode="External"/><Relationship Id="rId28" Type="http://schemas.openxmlformats.org/officeDocument/2006/relationships/hyperlink" Target="https://gov.e-tender.ua/v2/ProzorroMarket/Product?id=b1e53dd198604dcdb79416a57c25b55c" TargetMode="External"/><Relationship Id="rId36" Type="http://schemas.openxmlformats.org/officeDocument/2006/relationships/hyperlink" Target="https://gov.e-tender.ua/v2/ProzorroMarket/Product?id=8290fc2d264e414591483dd3579924b8" TargetMode="External"/><Relationship Id="rId49" Type="http://schemas.openxmlformats.org/officeDocument/2006/relationships/hyperlink" Target="https://gov.e-tender.ua/v2/ProzorroMarket/Product?id=7b08191283584fcb8b2c36c04bc22a9f" TargetMode="External"/><Relationship Id="rId57" Type="http://schemas.openxmlformats.org/officeDocument/2006/relationships/hyperlink" Target="https://gov.e-tender.ua/v2/ProzorroMarket/Product?id=8c92d5d383594ff69b07cac278e4ad49" TargetMode="External"/><Relationship Id="rId10" Type="http://schemas.openxmlformats.org/officeDocument/2006/relationships/hyperlink" Target="https://gov.e-tender.ua/v2/ProzorroMarket/Product?id=debd23c8d34a4bcfa3fd07251cf6313f" TargetMode="External"/><Relationship Id="rId31" Type="http://schemas.openxmlformats.org/officeDocument/2006/relationships/hyperlink" Target="https://gov.e-tender.ua/v2/ProzorroMarket/Product?id=30a920de32a94d4d880b14bbc5871c02" TargetMode="External"/><Relationship Id="rId44" Type="http://schemas.openxmlformats.org/officeDocument/2006/relationships/hyperlink" Target="https://gov.e-tender.ua/v2/ProzorroMarket/Product?id=068d770e04574ec999c5ddeaa9655316" TargetMode="External"/><Relationship Id="rId52" Type="http://schemas.openxmlformats.org/officeDocument/2006/relationships/hyperlink" Target="https://gov.e-tender.ua/v2/ProzorroMarket/Product?id=2bd4cf86707946bdaa02bd8e7272d43c" TargetMode="External"/><Relationship Id="rId60" Type="http://schemas.openxmlformats.org/officeDocument/2006/relationships/hyperlink" Target="https://gov.e-tender.ua/v2/ProzorroMarket/Product?id=6ebf558ab121454e9f93ff7ab7cfe869" TargetMode="External"/><Relationship Id="rId65" Type="http://schemas.openxmlformats.org/officeDocument/2006/relationships/hyperlink" Target="https://gov.e-tender.ua/v2/ProzorroMarket/Product?id=fe28c2558b1a41fdb2f5bb6985a2e57d" TargetMode="External"/><Relationship Id="rId4" Type="http://schemas.openxmlformats.org/officeDocument/2006/relationships/hyperlink" Target="https://gov.e-tender.ua/v2/ProzorroMarket/Product?id=33efb024f920483f8dd4818dc38c7d0d" TargetMode="External"/><Relationship Id="rId9" Type="http://schemas.openxmlformats.org/officeDocument/2006/relationships/hyperlink" Target="https://gov.e-tender.ua/v2/ProzorroMarket/Product?id=070a09f6834a4ee1b9a5b95b742c3fc0" TargetMode="External"/><Relationship Id="rId13" Type="http://schemas.openxmlformats.org/officeDocument/2006/relationships/hyperlink" Target="https://gov.e-tender.ua/v2/ProzorroMarket/Product?id=8a835bb74e784b80bebd289d5514d951" TargetMode="External"/><Relationship Id="rId18" Type="http://schemas.openxmlformats.org/officeDocument/2006/relationships/hyperlink" Target="https://gov.e-tender.ua/v2/ProzorroMarket/Product?id=62083e5bfc75405c9f97c0f81609b22c" TargetMode="External"/><Relationship Id="rId39" Type="http://schemas.openxmlformats.org/officeDocument/2006/relationships/hyperlink" Target="https://gov.e-tender.ua/v2/ProzorroMarket/Product?id=3d8baba5dc1546bd8900842bb36f4dd0" TargetMode="External"/><Relationship Id="rId34" Type="http://schemas.openxmlformats.org/officeDocument/2006/relationships/hyperlink" Target="https://gov.e-tender.ua/v2/ProzorroMarket/Product?id=ee2ca061fdc84350aa79907c3b8050fd" TargetMode="External"/><Relationship Id="rId50" Type="http://schemas.openxmlformats.org/officeDocument/2006/relationships/hyperlink" Target="https://gov.e-tender.ua/v2/ProzorroMarket/Product?id=d99dae6476ff473593f993e58707c5f3" TargetMode="External"/><Relationship Id="rId55" Type="http://schemas.openxmlformats.org/officeDocument/2006/relationships/hyperlink" Target="https://gov.e-tender.ua/v2/ProzorroMarket/Product?id=2ec6c4845d804db99c4a2c5f768cc94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105"/>
  <sheetViews>
    <sheetView topLeftCell="A45" zoomScale="71" zoomScaleNormal="71" workbookViewId="0">
      <selection activeCell="C12" sqref="C12"/>
    </sheetView>
  </sheetViews>
  <sheetFormatPr defaultRowHeight="15" x14ac:dyDescent="0.25"/>
  <cols>
    <col min="2" max="2" width="16.5703125" style="313" customWidth="1"/>
    <col min="3" max="3" width="17.42578125" customWidth="1"/>
    <col min="4" max="4" width="15" customWidth="1"/>
    <col min="5" max="5" width="13.5703125" customWidth="1"/>
    <col min="6" max="6" width="44.140625" customWidth="1"/>
    <col min="7" max="7" width="53.140625" customWidth="1"/>
    <col min="10" max="10" width="9.140625" customWidth="1"/>
    <col min="11" max="11" width="15.140625" customWidth="1"/>
    <col min="12" max="12" width="17" customWidth="1"/>
    <col min="13" max="13" width="30.7109375" customWidth="1"/>
  </cols>
  <sheetData>
    <row r="1" spans="1:1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319</v>
      </c>
      <c r="H1" s="1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1" t="s">
        <v>11</v>
      </c>
      <c r="N1" s="1" t="s">
        <v>12</v>
      </c>
      <c r="O1" s="1"/>
    </row>
    <row r="2" spans="1:15" ht="45" hidden="1" x14ac:dyDescent="0.25">
      <c r="A2" s="99">
        <v>1</v>
      </c>
      <c r="B2" s="119"/>
      <c r="C2" s="100">
        <v>60539</v>
      </c>
      <c r="D2" s="100" t="s">
        <v>13</v>
      </c>
      <c r="E2" s="100"/>
      <c r="F2" s="103" t="s">
        <v>14</v>
      </c>
      <c r="G2" s="104" t="s">
        <v>15</v>
      </c>
      <c r="H2" s="120" t="s">
        <v>16</v>
      </c>
      <c r="I2" s="7">
        <v>5000</v>
      </c>
      <c r="J2" s="8">
        <v>134.34</v>
      </c>
      <c r="K2" s="8">
        <f>J2*1.07</f>
        <v>143.74380000000002</v>
      </c>
      <c r="L2" s="8">
        <f>I2*K2</f>
        <v>718719.00000000012</v>
      </c>
      <c r="M2" s="5"/>
      <c r="N2" s="5" t="s">
        <v>17</v>
      </c>
      <c r="O2" s="6"/>
    </row>
    <row r="3" spans="1:15" ht="45" hidden="1" x14ac:dyDescent="0.25">
      <c r="A3" s="99">
        <v>2</v>
      </c>
      <c r="B3" s="119"/>
      <c r="C3" s="100">
        <v>60539</v>
      </c>
      <c r="D3" s="100" t="s">
        <v>18</v>
      </c>
      <c r="E3" s="100">
        <v>4550234</v>
      </c>
      <c r="F3" s="103" t="s">
        <v>14</v>
      </c>
      <c r="G3" s="104" t="s">
        <v>19</v>
      </c>
      <c r="H3" s="120"/>
      <c r="I3" s="7">
        <v>5000</v>
      </c>
      <c r="J3" s="8">
        <v>77.22</v>
      </c>
      <c r="K3" s="8">
        <f t="shared" ref="K3:K54" si="0">J3*1.07</f>
        <v>82.625399999999999</v>
      </c>
      <c r="L3" s="8">
        <f t="shared" ref="L3:L54" si="1">I3*K3</f>
        <v>413127</v>
      </c>
      <c r="M3" s="5"/>
      <c r="N3" s="5" t="s">
        <v>17</v>
      </c>
      <c r="O3" s="6"/>
    </row>
    <row r="4" spans="1:15" ht="75" hidden="1" x14ac:dyDescent="0.25">
      <c r="A4" s="99">
        <v>3</v>
      </c>
      <c r="B4" s="119" t="s">
        <v>20</v>
      </c>
      <c r="C4" s="100" t="s">
        <v>21</v>
      </c>
      <c r="D4" s="100" t="s">
        <v>22</v>
      </c>
      <c r="E4" s="100"/>
      <c r="F4" s="103" t="s">
        <v>23</v>
      </c>
      <c r="G4" s="104" t="s">
        <v>24</v>
      </c>
      <c r="H4" s="120" t="s">
        <v>16</v>
      </c>
      <c r="I4" s="7">
        <v>500</v>
      </c>
      <c r="J4" s="8">
        <v>455</v>
      </c>
      <c r="K4" s="8">
        <f t="shared" si="0"/>
        <v>486.85</v>
      </c>
      <c r="L4" s="8">
        <f t="shared" si="1"/>
        <v>243425</v>
      </c>
      <c r="M4" s="5"/>
      <c r="N4" s="5" t="s">
        <v>17</v>
      </c>
      <c r="O4" s="6"/>
    </row>
    <row r="5" spans="1:15" ht="45" hidden="1" x14ac:dyDescent="0.25">
      <c r="A5" s="11">
        <v>5</v>
      </c>
      <c r="B5" s="12"/>
      <c r="C5" s="13"/>
      <c r="D5" s="13" t="s">
        <v>18</v>
      </c>
      <c r="E5" s="13">
        <v>4894278</v>
      </c>
      <c r="F5" s="14" t="s">
        <v>29</v>
      </c>
      <c r="G5" s="15" t="s">
        <v>30</v>
      </c>
      <c r="H5" s="13" t="s">
        <v>16</v>
      </c>
      <c r="I5" s="16">
        <v>50</v>
      </c>
      <c r="J5" s="17">
        <v>578</v>
      </c>
      <c r="K5" s="18">
        <f t="shared" si="0"/>
        <v>618.46</v>
      </c>
      <c r="L5" s="4">
        <f t="shared" si="1"/>
        <v>30923</v>
      </c>
      <c r="M5" s="19"/>
      <c r="N5" s="19" t="s">
        <v>17</v>
      </c>
      <c r="O5" s="20" t="s">
        <v>31</v>
      </c>
    </row>
    <row r="6" spans="1:15" ht="45" hidden="1" x14ac:dyDescent="0.25">
      <c r="A6" s="11">
        <v>6</v>
      </c>
      <c r="B6" s="12"/>
      <c r="C6" s="13"/>
      <c r="D6" s="13" t="s">
        <v>18</v>
      </c>
      <c r="E6" s="13">
        <v>4894375</v>
      </c>
      <c r="F6" s="14" t="s">
        <v>32</v>
      </c>
      <c r="G6" s="15" t="s">
        <v>33</v>
      </c>
      <c r="H6" s="13" t="s">
        <v>16</v>
      </c>
      <c r="I6" s="16">
        <v>50</v>
      </c>
      <c r="J6" s="17">
        <v>480</v>
      </c>
      <c r="K6" s="18">
        <f t="shared" si="0"/>
        <v>513.6</v>
      </c>
      <c r="L6" s="4">
        <f t="shared" si="1"/>
        <v>25680</v>
      </c>
      <c r="M6" s="19"/>
      <c r="N6" s="19" t="s">
        <v>17</v>
      </c>
      <c r="O6" s="20" t="s">
        <v>31</v>
      </c>
    </row>
    <row r="7" spans="1:15" ht="60" x14ac:dyDescent="0.25">
      <c r="A7" s="21">
        <v>7</v>
      </c>
      <c r="B7" s="22" t="s">
        <v>34</v>
      </c>
      <c r="C7" s="23"/>
      <c r="D7" s="23" t="s">
        <v>18</v>
      </c>
      <c r="E7" s="23"/>
      <c r="F7" s="24" t="s">
        <v>35</v>
      </c>
      <c r="G7" s="25" t="s">
        <v>36</v>
      </c>
      <c r="H7" s="26" t="s">
        <v>16</v>
      </c>
      <c r="I7" s="27">
        <v>100</v>
      </c>
      <c r="J7" s="28">
        <v>88.53</v>
      </c>
      <c r="K7" s="4">
        <f t="shared" si="0"/>
        <v>94.727100000000007</v>
      </c>
      <c r="L7" s="4">
        <f t="shared" si="1"/>
        <v>9472.7100000000009</v>
      </c>
      <c r="M7" s="29" t="s">
        <v>37</v>
      </c>
      <c r="N7" s="9"/>
      <c r="O7" s="30"/>
    </row>
    <row r="8" spans="1:15" ht="60" x14ac:dyDescent="0.25">
      <c r="A8" s="21">
        <v>8</v>
      </c>
      <c r="B8" s="22" t="s">
        <v>34</v>
      </c>
      <c r="C8" s="23"/>
      <c r="D8" s="23" t="s">
        <v>38</v>
      </c>
      <c r="E8" s="23"/>
      <c r="F8" s="24" t="s">
        <v>39</v>
      </c>
      <c r="G8" s="25" t="s">
        <v>40</v>
      </c>
      <c r="H8" s="26" t="s">
        <v>16</v>
      </c>
      <c r="I8" s="27">
        <v>100</v>
      </c>
      <c r="J8" s="28">
        <v>32.5</v>
      </c>
      <c r="K8" s="4">
        <f t="shared" si="0"/>
        <v>34.774999999999999</v>
      </c>
      <c r="L8" s="4">
        <f t="shared" si="1"/>
        <v>3477.5</v>
      </c>
      <c r="M8" s="29" t="s">
        <v>41</v>
      </c>
      <c r="N8" s="9"/>
      <c r="O8" s="30"/>
    </row>
    <row r="9" spans="1:15" ht="60" x14ac:dyDescent="0.25">
      <c r="A9" s="32">
        <v>12</v>
      </c>
      <c r="B9" s="311" t="s">
        <v>52</v>
      </c>
      <c r="C9" s="33"/>
      <c r="D9" s="33" t="s">
        <v>53</v>
      </c>
      <c r="E9" s="33"/>
      <c r="F9" s="34" t="s">
        <v>54</v>
      </c>
      <c r="G9" s="35" t="s">
        <v>55</v>
      </c>
      <c r="H9" s="36" t="s">
        <v>16</v>
      </c>
      <c r="I9" s="37">
        <v>5000</v>
      </c>
      <c r="J9" s="38"/>
      <c r="K9" s="4">
        <f t="shared" si="0"/>
        <v>0</v>
      </c>
      <c r="L9" s="4">
        <f t="shared" si="1"/>
        <v>0</v>
      </c>
      <c r="M9" s="39" t="s">
        <v>56</v>
      </c>
      <c r="N9" s="9"/>
      <c r="O9" s="10"/>
    </row>
    <row r="10" spans="1:15" ht="30.75" hidden="1" customHeight="1" x14ac:dyDescent="0.25">
      <c r="A10" s="11">
        <v>14</v>
      </c>
      <c r="B10" s="12"/>
      <c r="C10" s="13"/>
      <c r="D10" s="13" t="s">
        <v>38</v>
      </c>
      <c r="E10" s="13"/>
      <c r="F10" s="14" t="s">
        <v>58</v>
      </c>
      <c r="G10" s="15" t="s">
        <v>59</v>
      </c>
      <c r="H10" s="13" t="s">
        <v>16</v>
      </c>
      <c r="I10" s="16">
        <v>6000</v>
      </c>
      <c r="J10" s="17">
        <v>8.36</v>
      </c>
      <c r="K10" s="4">
        <f t="shared" si="0"/>
        <v>8.9451999999999998</v>
      </c>
      <c r="L10" s="4">
        <f t="shared" si="1"/>
        <v>53671.199999999997</v>
      </c>
      <c r="M10" s="19"/>
      <c r="N10" s="19" t="s">
        <v>17</v>
      </c>
      <c r="O10" s="40"/>
    </row>
    <row r="11" spans="1:15" ht="60" x14ac:dyDescent="0.25">
      <c r="A11" s="41">
        <v>16</v>
      </c>
      <c r="B11" s="22" t="s">
        <v>34</v>
      </c>
      <c r="C11" s="23"/>
      <c r="D11" s="23" t="s">
        <v>60</v>
      </c>
      <c r="E11" s="23"/>
      <c r="F11" s="24" t="s">
        <v>63</v>
      </c>
      <c r="G11" s="25" t="s">
        <v>64</v>
      </c>
      <c r="H11" s="42" t="s">
        <v>62</v>
      </c>
      <c r="I11" s="43">
        <v>50</v>
      </c>
      <c r="J11" s="44">
        <v>125.48</v>
      </c>
      <c r="K11" s="4">
        <f t="shared" si="0"/>
        <v>134.26360000000003</v>
      </c>
      <c r="L11" s="4">
        <f t="shared" si="1"/>
        <v>6713.1800000000012</v>
      </c>
      <c r="M11" s="31" t="s">
        <v>65</v>
      </c>
      <c r="N11" s="9"/>
      <c r="O11" s="10"/>
    </row>
    <row r="12" spans="1:15" ht="60" x14ac:dyDescent="0.25">
      <c r="A12" s="41">
        <v>17</v>
      </c>
      <c r="B12" s="22" t="s">
        <v>34</v>
      </c>
      <c r="C12" s="23"/>
      <c r="D12" s="23" t="s">
        <v>60</v>
      </c>
      <c r="E12" s="23"/>
      <c r="F12" s="24" t="s">
        <v>66</v>
      </c>
      <c r="G12" s="25" t="s">
        <v>67</v>
      </c>
      <c r="H12" s="42" t="s">
        <v>62</v>
      </c>
      <c r="I12" s="43">
        <v>50</v>
      </c>
      <c r="J12" s="44">
        <v>130.56</v>
      </c>
      <c r="K12" s="4">
        <f t="shared" si="0"/>
        <v>139.69920000000002</v>
      </c>
      <c r="L12" s="4">
        <f t="shared" si="1"/>
        <v>6984.9600000000009</v>
      </c>
      <c r="M12" s="31" t="s">
        <v>68</v>
      </c>
      <c r="N12" s="9"/>
      <c r="O12" s="10"/>
    </row>
    <row r="13" spans="1:15" s="359" customFormat="1" ht="75" hidden="1" customHeight="1" x14ac:dyDescent="0.25">
      <c r="A13" s="361">
        <v>18</v>
      </c>
      <c r="B13" s="362"/>
      <c r="C13" s="363"/>
      <c r="D13" s="363" t="s">
        <v>18</v>
      </c>
      <c r="E13" s="363">
        <v>4238010</v>
      </c>
      <c r="F13" s="364" t="s">
        <v>69</v>
      </c>
      <c r="G13" s="365" t="s">
        <v>70</v>
      </c>
      <c r="H13" s="363" t="s">
        <v>16</v>
      </c>
      <c r="I13" s="69">
        <v>10000</v>
      </c>
      <c r="J13" s="70">
        <v>15.02</v>
      </c>
      <c r="K13" s="366">
        <f t="shared" si="0"/>
        <v>16.071400000000001</v>
      </c>
      <c r="L13" s="366">
        <f t="shared" si="1"/>
        <v>160714</v>
      </c>
      <c r="M13" s="367"/>
      <c r="N13" s="367" t="s">
        <v>17</v>
      </c>
      <c r="O13" s="368"/>
    </row>
    <row r="14" spans="1:15" ht="60" x14ac:dyDescent="0.25">
      <c r="A14" s="21">
        <v>21</v>
      </c>
      <c r="B14" s="22" t="s">
        <v>34</v>
      </c>
      <c r="C14" s="23"/>
      <c r="D14" s="23" t="s">
        <v>53</v>
      </c>
      <c r="E14" s="23"/>
      <c r="F14" s="45" t="s">
        <v>75</v>
      </c>
      <c r="G14" s="46" t="s">
        <v>76</v>
      </c>
      <c r="H14" s="26" t="s">
        <v>16</v>
      </c>
      <c r="I14" s="27">
        <v>500</v>
      </c>
      <c r="J14" s="28">
        <v>3.4</v>
      </c>
      <c r="K14" s="4">
        <f t="shared" si="0"/>
        <v>3.6379999999999999</v>
      </c>
      <c r="L14" s="4">
        <f t="shared" si="1"/>
        <v>1819</v>
      </c>
      <c r="M14" s="31" t="s">
        <v>77</v>
      </c>
      <c r="N14" s="9"/>
      <c r="O14" s="10"/>
    </row>
    <row r="15" spans="1:15" ht="60" x14ac:dyDescent="0.25">
      <c r="A15" s="21">
        <v>22</v>
      </c>
      <c r="B15" s="22" t="s">
        <v>34</v>
      </c>
      <c r="C15" s="23"/>
      <c r="D15" s="23" t="s">
        <v>38</v>
      </c>
      <c r="E15" s="23"/>
      <c r="F15" s="24" t="s">
        <v>78</v>
      </c>
      <c r="G15" s="25" t="s">
        <v>79</v>
      </c>
      <c r="H15" s="26" t="s">
        <v>16</v>
      </c>
      <c r="I15" s="27">
        <v>50</v>
      </c>
      <c r="J15" s="28">
        <v>11.85</v>
      </c>
      <c r="K15" s="4">
        <f t="shared" si="0"/>
        <v>12.679500000000001</v>
      </c>
      <c r="L15" s="4">
        <f t="shared" si="1"/>
        <v>633.97500000000002</v>
      </c>
      <c r="M15" s="29" t="s">
        <v>80</v>
      </c>
      <c r="N15" s="9"/>
      <c r="O15" s="30"/>
    </row>
    <row r="16" spans="1:15" ht="60" x14ac:dyDescent="0.25">
      <c r="A16" s="21"/>
      <c r="B16" s="22" t="s">
        <v>34</v>
      </c>
      <c r="C16" s="23"/>
      <c r="D16" s="23" t="s">
        <v>38</v>
      </c>
      <c r="E16" s="23"/>
      <c r="F16" s="24" t="s">
        <v>81</v>
      </c>
      <c r="G16" s="25" t="s">
        <v>82</v>
      </c>
      <c r="H16" s="26"/>
      <c r="I16" s="27">
        <v>50</v>
      </c>
      <c r="J16" s="28">
        <v>11.85</v>
      </c>
      <c r="K16" s="4">
        <f t="shared" si="0"/>
        <v>12.679500000000001</v>
      </c>
      <c r="L16" s="4">
        <f t="shared" si="1"/>
        <v>633.97500000000002</v>
      </c>
      <c r="M16" s="29" t="s">
        <v>83</v>
      </c>
      <c r="N16" s="9"/>
      <c r="O16" s="30"/>
    </row>
    <row r="17" spans="1:15" ht="60" x14ac:dyDescent="0.25">
      <c r="A17" s="21"/>
      <c r="B17" s="22" t="s">
        <v>34</v>
      </c>
      <c r="C17" s="23"/>
      <c r="D17" s="23" t="s">
        <v>38</v>
      </c>
      <c r="E17" s="23"/>
      <c r="F17" s="24" t="s">
        <v>84</v>
      </c>
      <c r="G17" s="25" t="s">
        <v>85</v>
      </c>
      <c r="H17" s="26"/>
      <c r="I17" s="27">
        <v>50</v>
      </c>
      <c r="J17" s="28">
        <v>11.85</v>
      </c>
      <c r="K17" s="4">
        <f t="shared" si="0"/>
        <v>12.679500000000001</v>
      </c>
      <c r="L17" s="4">
        <f t="shared" si="1"/>
        <v>633.97500000000002</v>
      </c>
      <c r="M17" s="29" t="s">
        <v>86</v>
      </c>
      <c r="N17" s="9"/>
      <c r="O17" s="30"/>
    </row>
    <row r="18" spans="1:15" ht="60" x14ac:dyDescent="0.25">
      <c r="A18" s="21"/>
      <c r="B18" s="22" t="s">
        <v>34</v>
      </c>
      <c r="C18" s="23"/>
      <c r="D18" s="23" t="s">
        <v>38</v>
      </c>
      <c r="E18" s="23"/>
      <c r="F18" s="24" t="s">
        <v>87</v>
      </c>
      <c r="G18" s="25" t="s">
        <v>88</v>
      </c>
      <c r="H18" s="26"/>
      <c r="I18" s="27">
        <v>50</v>
      </c>
      <c r="J18" s="28">
        <v>11.85</v>
      </c>
      <c r="K18" s="4">
        <f t="shared" si="0"/>
        <v>12.679500000000001</v>
      </c>
      <c r="L18" s="4">
        <f t="shared" si="1"/>
        <v>633.97500000000002</v>
      </c>
      <c r="M18" s="29" t="s">
        <v>89</v>
      </c>
      <c r="N18" s="9"/>
      <c r="O18" s="30"/>
    </row>
    <row r="19" spans="1:15" ht="60" x14ac:dyDescent="0.25">
      <c r="A19" s="21">
        <v>24</v>
      </c>
      <c r="B19" s="22" t="s">
        <v>34</v>
      </c>
      <c r="C19" s="23"/>
      <c r="D19" s="23" t="s">
        <v>38</v>
      </c>
      <c r="E19" s="23"/>
      <c r="F19" s="24" t="s">
        <v>92</v>
      </c>
      <c r="G19" s="25"/>
      <c r="H19" s="26"/>
      <c r="I19" s="27">
        <v>500</v>
      </c>
      <c r="J19" s="28">
        <v>8</v>
      </c>
      <c r="K19" s="4">
        <f t="shared" si="0"/>
        <v>8.56</v>
      </c>
      <c r="L19" s="4">
        <f t="shared" si="1"/>
        <v>4280</v>
      </c>
      <c r="M19" s="29" t="s">
        <v>93</v>
      </c>
      <c r="N19" s="9"/>
      <c r="O19" s="30"/>
    </row>
    <row r="20" spans="1:15" ht="60" x14ac:dyDescent="0.25">
      <c r="A20" s="21">
        <v>25</v>
      </c>
      <c r="B20" s="22" t="s">
        <v>34</v>
      </c>
      <c r="C20" s="23"/>
      <c r="D20" s="23" t="s">
        <v>38</v>
      </c>
      <c r="E20" s="23"/>
      <c r="F20" s="24" t="s">
        <v>94</v>
      </c>
      <c r="G20" s="25"/>
      <c r="H20" s="26" t="s">
        <v>62</v>
      </c>
      <c r="I20" s="27">
        <v>500</v>
      </c>
      <c r="J20" s="28">
        <v>8</v>
      </c>
      <c r="K20" s="4">
        <f t="shared" si="0"/>
        <v>8.56</v>
      </c>
      <c r="L20" s="4">
        <f t="shared" si="1"/>
        <v>4280</v>
      </c>
      <c r="M20" s="29" t="s">
        <v>95</v>
      </c>
      <c r="N20" s="9"/>
      <c r="O20" s="30"/>
    </row>
    <row r="21" spans="1:15" ht="60" x14ac:dyDescent="0.25">
      <c r="A21" s="21">
        <v>26</v>
      </c>
      <c r="B21" s="22" t="s">
        <v>34</v>
      </c>
      <c r="C21" s="23"/>
      <c r="D21" s="23" t="s">
        <v>38</v>
      </c>
      <c r="E21" s="23"/>
      <c r="F21" s="24" t="s">
        <v>96</v>
      </c>
      <c r="G21" s="25"/>
      <c r="H21" s="26" t="s">
        <v>62</v>
      </c>
      <c r="I21" s="27">
        <v>2000</v>
      </c>
      <c r="J21" s="28">
        <v>8</v>
      </c>
      <c r="K21" s="4">
        <f t="shared" si="0"/>
        <v>8.56</v>
      </c>
      <c r="L21" s="4">
        <f t="shared" si="1"/>
        <v>17120</v>
      </c>
      <c r="M21" s="29" t="s">
        <v>97</v>
      </c>
      <c r="N21" s="9"/>
      <c r="O21" s="30"/>
    </row>
    <row r="22" spans="1:15" ht="60" x14ac:dyDescent="0.25">
      <c r="A22" s="21">
        <v>27</v>
      </c>
      <c r="B22" s="22" t="s">
        <v>34</v>
      </c>
      <c r="C22" s="23"/>
      <c r="D22" s="23" t="s">
        <v>38</v>
      </c>
      <c r="E22" s="23"/>
      <c r="F22" s="24" t="s">
        <v>98</v>
      </c>
      <c r="G22" s="25"/>
      <c r="H22" s="26" t="s">
        <v>62</v>
      </c>
      <c r="I22" s="27">
        <v>6000</v>
      </c>
      <c r="J22" s="28">
        <v>8</v>
      </c>
      <c r="K22" s="4">
        <f t="shared" si="0"/>
        <v>8.56</v>
      </c>
      <c r="L22" s="4">
        <f t="shared" si="1"/>
        <v>51360</v>
      </c>
      <c r="M22" s="29" t="s">
        <v>99</v>
      </c>
      <c r="N22" s="9"/>
      <c r="O22" s="30"/>
    </row>
    <row r="23" spans="1:15" ht="60" x14ac:dyDescent="0.25">
      <c r="A23" s="21">
        <v>28</v>
      </c>
      <c r="B23" s="22" t="s">
        <v>34</v>
      </c>
      <c r="C23" s="23"/>
      <c r="D23" s="23" t="s">
        <v>38</v>
      </c>
      <c r="E23" s="23"/>
      <c r="F23" s="24" t="s">
        <v>100</v>
      </c>
      <c r="G23" s="25"/>
      <c r="H23" s="26" t="s">
        <v>62</v>
      </c>
      <c r="I23" s="27">
        <v>6000</v>
      </c>
      <c r="J23" s="28">
        <v>8</v>
      </c>
      <c r="K23" s="4">
        <f t="shared" si="0"/>
        <v>8.56</v>
      </c>
      <c r="L23" s="4">
        <f t="shared" si="1"/>
        <v>51360</v>
      </c>
      <c r="M23" s="29" t="s">
        <v>101</v>
      </c>
      <c r="N23" s="9"/>
      <c r="O23" s="30"/>
    </row>
    <row r="24" spans="1:15" ht="60" x14ac:dyDescent="0.25">
      <c r="A24" s="21">
        <v>29</v>
      </c>
      <c r="B24" s="22" t="s">
        <v>34</v>
      </c>
      <c r="C24" s="23"/>
      <c r="D24" s="23" t="s">
        <v>38</v>
      </c>
      <c r="E24" s="23"/>
      <c r="F24" s="24" t="s">
        <v>102</v>
      </c>
      <c r="G24" s="25"/>
      <c r="H24" s="26" t="s">
        <v>62</v>
      </c>
      <c r="I24" s="27">
        <v>3000</v>
      </c>
      <c r="J24" s="28">
        <v>8</v>
      </c>
      <c r="K24" s="4">
        <f t="shared" si="0"/>
        <v>8.56</v>
      </c>
      <c r="L24" s="4">
        <f t="shared" si="1"/>
        <v>25680</v>
      </c>
      <c r="M24" s="29" t="s">
        <v>103</v>
      </c>
      <c r="N24" s="9"/>
      <c r="O24" s="30"/>
    </row>
    <row r="25" spans="1:15" s="322" customFormat="1" ht="45" hidden="1" x14ac:dyDescent="0.25">
      <c r="A25" s="21">
        <v>30</v>
      </c>
      <c r="B25" s="22" t="s">
        <v>34</v>
      </c>
      <c r="C25" s="23"/>
      <c r="D25" s="22" t="s">
        <v>38</v>
      </c>
      <c r="E25" s="22"/>
      <c r="F25" s="314" t="s">
        <v>104</v>
      </c>
      <c r="G25" s="315" t="s">
        <v>105</v>
      </c>
      <c r="H25" s="316" t="s">
        <v>16</v>
      </c>
      <c r="I25" s="317">
        <v>100</v>
      </c>
      <c r="J25" s="318">
        <v>741.46</v>
      </c>
      <c r="K25" s="319">
        <f t="shared" si="0"/>
        <v>793.36220000000003</v>
      </c>
      <c r="L25" s="319">
        <f t="shared" si="1"/>
        <v>79336.22</v>
      </c>
      <c r="M25" s="1" t="s">
        <v>106</v>
      </c>
      <c r="N25" s="320" t="s">
        <v>17</v>
      </c>
      <c r="O25" s="321"/>
    </row>
    <row r="26" spans="1:15" s="322" customFormat="1" ht="45" hidden="1" x14ac:dyDescent="0.25">
      <c r="A26" s="21">
        <v>31</v>
      </c>
      <c r="B26" s="22" t="s">
        <v>34</v>
      </c>
      <c r="C26" s="23"/>
      <c r="D26" s="22" t="s">
        <v>38</v>
      </c>
      <c r="E26" s="22"/>
      <c r="F26" s="314" t="s">
        <v>107</v>
      </c>
      <c r="G26" s="315" t="s">
        <v>108</v>
      </c>
      <c r="H26" s="316" t="s">
        <v>16</v>
      </c>
      <c r="I26" s="317">
        <v>50</v>
      </c>
      <c r="J26" s="318">
        <v>741.46</v>
      </c>
      <c r="K26" s="319">
        <f t="shared" si="0"/>
        <v>793.36220000000003</v>
      </c>
      <c r="L26" s="319">
        <f t="shared" si="1"/>
        <v>39668.11</v>
      </c>
      <c r="M26" s="1" t="s">
        <v>106</v>
      </c>
      <c r="N26" s="320" t="s">
        <v>17</v>
      </c>
      <c r="O26" s="321"/>
    </row>
    <row r="27" spans="1:15" ht="60" x14ac:dyDescent="0.25">
      <c r="A27" s="21">
        <v>32</v>
      </c>
      <c r="B27" s="22" t="s">
        <v>34</v>
      </c>
      <c r="C27" s="23"/>
      <c r="D27" s="23" t="s">
        <v>38</v>
      </c>
      <c r="E27" s="23"/>
      <c r="F27" s="24" t="s">
        <v>109</v>
      </c>
      <c r="G27" s="25"/>
      <c r="H27" s="26" t="s">
        <v>16</v>
      </c>
      <c r="I27" s="27">
        <v>3000</v>
      </c>
      <c r="J27" s="28">
        <v>6.92</v>
      </c>
      <c r="K27" s="4">
        <f t="shared" si="0"/>
        <v>7.4044000000000008</v>
      </c>
      <c r="L27" s="4">
        <f t="shared" si="1"/>
        <v>22213.200000000001</v>
      </c>
      <c r="M27" s="29" t="s">
        <v>110</v>
      </c>
      <c r="N27" s="9"/>
      <c r="O27" s="30"/>
    </row>
    <row r="28" spans="1:15" ht="60" x14ac:dyDescent="0.25">
      <c r="A28" s="21">
        <v>33</v>
      </c>
      <c r="B28" s="22" t="s">
        <v>34</v>
      </c>
      <c r="C28" s="23"/>
      <c r="D28" s="23" t="s">
        <v>38</v>
      </c>
      <c r="E28" s="23"/>
      <c r="F28" s="24" t="s">
        <v>111</v>
      </c>
      <c r="G28" s="25"/>
      <c r="H28" s="26" t="s">
        <v>16</v>
      </c>
      <c r="I28" s="27">
        <v>15000</v>
      </c>
      <c r="J28" s="28">
        <v>6.92</v>
      </c>
      <c r="K28" s="4">
        <f t="shared" si="0"/>
        <v>7.4044000000000008</v>
      </c>
      <c r="L28" s="4">
        <f t="shared" si="1"/>
        <v>111066.00000000001</v>
      </c>
      <c r="M28" s="29" t="s">
        <v>112</v>
      </c>
      <c r="N28" s="9"/>
      <c r="O28" s="30"/>
    </row>
    <row r="29" spans="1:15" ht="60" x14ac:dyDescent="0.25">
      <c r="A29" s="21">
        <v>34</v>
      </c>
      <c r="B29" s="22" t="s">
        <v>34</v>
      </c>
      <c r="C29" s="23"/>
      <c r="D29" s="23" t="s">
        <v>38</v>
      </c>
      <c r="E29" s="23"/>
      <c r="F29" s="24" t="s">
        <v>113</v>
      </c>
      <c r="G29" s="25"/>
      <c r="H29" s="26" t="s">
        <v>16</v>
      </c>
      <c r="I29" s="27">
        <v>3000</v>
      </c>
      <c r="J29" s="28">
        <v>6.92</v>
      </c>
      <c r="K29" s="4">
        <f t="shared" si="0"/>
        <v>7.4044000000000008</v>
      </c>
      <c r="L29" s="4">
        <f t="shared" si="1"/>
        <v>22213.200000000001</v>
      </c>
      <c r="M29" s="29" t="s">
        <v>114</v>
      </c>
      <c r="N29" s="9"/>
      <c r="O29" s="30"/>
    </row>
    <row r="30" spans="1:15" ht="60" x14ac:dyDescent="0.25">
      <c r="A30" s="21">
        <v>35</v>
      </c>
      <c r="B30" s="22" t="s">
        <v>34</v>
      </c>
      <c r="C30" s="23"/>
      <c r="D30" s="23" t="s">
        <v>38</v>
      </c>
      <c r="E30" s="23"/>
      <c r="F30" s="24" t="s">
        <v>115</v>
      </c>
      <c r="G30" s="25"/>
      <c r="H30" s="26" t="s">
        <v>16</v>
      </c>
      <c r="I30" s="27">
        <v>1000</v>
      </c>
      <c r="J30" s="28">
        <v>6.92</v>
      </c>
      <c r="K30" s="4">
        <f t="shared" si="0"/>
        <v>7.4044000000000008</v>
      </c>
      <c r="L30" s="4">
        <f t="shared" si="1"/>
        <v>7404.4000000000005</v>
      </c>
      <c r="M30" s="29" t="s">
        <v>116</v>
      </c>
      <c r="N30" s="9"/>
      <c r="O30" s="30"/>
    </row>
    <row r="31" spans="1:15" ht="60" x14ac:dyDescent="0.25">
      <c r="A31" s="21">
        <v>36</v>
      </c>
      <c r="B31" s="22" t="s">
        <v>34</v>
      </c>
      <c r="C31" s="23"/>
      <c r="D31" s="23" t="s">
        <v>38</v>
      </c>
      <c r="E31" s="23"/>
      <c r="F31" s="24" t="s">
        <v>117</v>
      </c>
      <c r="G31" s="25"/>
      <c r="H31" s="26" t="s">
        <v>16</v>
      </c>
      <c r="I31" s="47">
        <v>500</v>
      </c>
      <c r="J31" s="48">
        <v>6.92</v>
      </c>
      <c r="K31" s="4">
        <f t="shared" si="0"/>
        <v>7.4044000000000008</v>
      </c>
      <c r="L31" s="4">
        <f t="shared" si="1"/>
        <v>3702.2000000000003</v>
      </c>
      <c r="M31" s="29" t="s">
        <v>118</v>
      </c>
      <c r="N31" s="9"/>
      <c r="O31" s="30"/>
    </row>
    <row r="32" spans="1:15" ht="60" x14ac:dyDescent="0.25">
      <c r="A32" s="21">
        <v>37</v>
      </c>
      <c r="B32" s="22" t="s">
        <v>34</v>
      </c>
      <c r="C32" s="23"/>
      <c r="D32" s="23" t="s">
        <v>38</v>
      </c>
      <c r="E32" s="23"/>
      <c r="F32" s="24" t="s">
        <v>119</v>
      </c>
      <c r="G32" s="25"/>
      <c r="H32" s="26" t="s">
        <v>16</v>
      </c>
      <c r="I32" s="27">
        <v>500</v>
      </c>
      <c r="J32" s="28">
        <v>6.92</v>
      </c>
      <c r="K32" s="4">
        <f t="shared" si="0"/>
        <v>7.4044000000000008</v>
      </c>
      <c r="L32" s="4">
        <f t="shared" si="1"/>
        <v>3702.2000000000003</v>
      </c>
      <c r="M32" s="29" t="s">
        <v>120</v>
      </c>
      <c r="N32" s="9"/>
      <c r="O32" s="30"/>
    </row>
    <row r="33" spans="1:15" ht="60" x14ac:dyDescent="0.25">
      <c r="A33" s="21">
        <v>38</v>
      </c>
      <c r="B33" s="22" t="s">
        <v>34</v>
      </c>
      <c r="C33" s="23"/>
      <c r="D33" s="23" t="s">
        <v>38</v>
      </c>
      <c r="E33" s="23"/>
      <c r="F33" s="24" t="s">
        <v>121</v>
      </c>
      <c r="G33" s="25"/>
      <c r="H33" s="26" t="s">
        <v>16</v>
      </c>
      <c r="I33" s="27">
        <v>500</v>
      </c>
      <c r="J33" s="28">
        <v>7.21</v>
      </c>
      <c r="K33" s="4">
        <f t="shared" si="0"/>
        <v>7.7147000000000006</v>
      </c>
      <c r="L33" s="4">
        <f t="shared" si="1"/>
        <v>3857.3500000000004</v>
      </c>
      <c r="M33" s="29" t="s">
        <v>122</v>
      </c>
      <c r="N33" s="9"/>
      <c r="O33" s="30"/>
    </row>
    <row r="34" spans="1:15" ht="60" x14ac:dyDescent="0.25">
      <c r="A34" s="21">
        <v>40</v>
      </c>
      <c r="B34" s="22" t="s">
        <v>34</v>
      </c>
      <c r="C34" s="23"/>
      <c r="D34" s="23" t="s">
        <v>38</v>
      </c>
      <c r="E34" s="23"/>
      <c r="F34" s="24" t="s">
        <v>123</v>
      </c>
      <c r="G34" s="25"/>
      <c r="H34" s="26" t="s">
        <v>16</v>
      </c>
      <c r="I34" s="27">
        <v>1200</v>
      </c>
      <c r="J34" s="28">
        <v>7.21</v>
      </c>
      <c r="K34" s="4">
        <f t="shared" si="0"/>
        <v>7.7147000000000006</v>
      </c>
      <c r="L34" s="4">
        <f t="shared" si="1"/>
        <v>9257.6400000000012</v>
      </c>
      <c r="M34" s="29" t="s">
        <v>124</v>
      </c>
      <c r="N34" s="9"/>
      <c r="O34" s="30"/>
    </row>
    <row r="35" spans="1:15" ht="60" x14ac:dyDescent="0.25">
      <c r="A35" s="21">
        <v>41</v>
      </c>
      <c r="B35" s="22" t="s">
        <v>34</v>
      </c>
      <c r="C35" s="23"/>
      <c r="D35" s="23" t="s">
        <v>38</v>
      </c>
      <c r="E35" s="23"/>
      <c r="F35" s="24" t="s">
        <v>125</v>
      </c>
      <c r="G35" s="25"/>
      <c r="H35" s="26" t="s">
        <v>16</v>
      </c>
      <c r="I35" s="27">
        <v>1200</v>
      </c>
      <c r="J35" s="28">
        <v>7.21</v>
      </c>
      <c r="K35" s="4">
        <f t="shared" si="0"/>
        <v>7.7147000000000006</v>
      </c>
      <c r="L35" s="4">
        <f t="shared" si="1"/>
        <v>9257.6400000000012</v>
      </c>
      <c r="M35" s="29" t="s">
        <v>126</v>
      </c>
      <c r="N35" s="9"/>
      <c r="O35" s="30"/>
    </row>
    <row r="36" spans="1:15" ht="60" x14ac:dyDescent="0.25">
      <c r="A36" s="21">
        <v>42</v>
      </c>
      <c r="B36" s="22" t="s">
        <v>34</v>
      </c>
      <c r="C36" s="23"/>
      <c r="D36" s="23" t="s">
        <v>38</v>
      </c>
      <c r="E36" s="23"/>
      <c r="F36" s="24" t="s">
        <v>127</v>
      </c>
      <c r="G36" s="25"/>
      <c r="H36" s="26" t="s">
        <v>16</v>
      </c>
      <c r="I36" s="27">
        <v>500</v>
      </c>
      <c r="J36" s="28">
        <v>7.21</v>
      </c>
      <c r="K36" s="4">
        <f t="shared" si="0"/>
        <v>7.7147000000000006</v>
      </c>
      <c r="L36" s="4">
        <f t="shared" si="1"/>
        <v>3857.3500000000004</v>
      </c>
      <c r="M36" s="29" t="s">
        <v>128</v>
      </c>
      <c r="N36" s="9"/>
      <c r="O36" s="30"/>
    </row>
    <row r="37" spans="1:15" ht="60" x14ac:dyDescent="0.25">
      <c r="A37" s="21">
        <v>43</v>
      </c>
      <c r="B37" s="22" t="s">
        <v>34</v>
      </c>
      <c r="C37" s="23"/>
      <c r="D37" s="23" t="s">
        <v>38</v>
      </c>
      <c r="E37" s="23"/>
      <c r="F37" s="24" t="s">
        <v>129</v>
      </c>
      <c r="G37" s="25"/>
      <c r="H37" s="26" t="s">
        <v>16</v>
      </c>
      <c r="I37" s="27">
        <v>500</v>
      </c>
      <c r="J37" s="28">
        <v>7.21</v>
      </c>
      <c r="K37" s="4">
        <f t="shared" si="0"/>
        <v>7.7147000000000006</v>
      </c>
      <c r="L37" s="4">
        <f t="shared" si="1"/>
        <v>3857.3500000000004</v>
      </c>
      <c r="M37" s="29" t="s">
        <v>130</v>
      </c>
      <c r="N37" s="9"/>
      <c r="O37" s="30"/>
    </row>
    <row r="38" spans="1:15" ht="60" x14ac:dyDescent="0.25">
      <c r="A38" s="21">
        <v>44</v>
      </c>
      <c r="B38" s="22" t="s">
        <v>34</v>
      </c>
      <c r="C38" s="23"/>
      <c r="D38" s="23" t="s">
        <v>38</v>
      </c>
      <c r="E38" s="23"/>
      <c r="F38" s="24" t="s">
        <v>131</v>
      </c>
      <c r="G38" s="25"/>
      <c r="H38" s="26" t="s">
        <v>16</v>
      </c>
      <c r="I38" s="27">
        <v>200</v>
      </c>
      <c r="J38" s="28">
        <v>7.26</v>
      </c>
      <c r="K38" s="4">
        <f t="shared" si="0"/>
        <v>7.7682000000000002</v>
      </c>
      <c r="L38" s="4">
        <f t="shared" si="1"/>
        <v>1553.64</v>
      </c>
      <c r="M38" s="29" t="s">
        <v>132</v>
      </c>
      <c r="N38" s="9"/>
      <c r="O38" s="30"/>
    </row>
    <row r="39" spans="1:15" ht="60" x14ac:dyDescent="0.25">
      <c r="A39" s="21">
        <v>45</v>
      </c>
      <c r="B39" s="22" t="s">
        <v>34</v>
      </c>
      <c r="C39" s="23"/>
      <c r="D39" s="23" t="s">
        <v>38</v>
      </c>
      <c r="E39" s="23"/>
      <c r="F39" s="24" t="s">
        <v>133</v>
      </c>
      <c r="G39" s="25" t="s">
        <v>134</v>
      </c>
      <c r="H39" s="26" t="s">
        <v>16</v>
      </c>
      <c r="I39" s="27">
        <v>1500</v>
      </c>
      <c r="J39" s="28">
        <v>6.65</v>
      </c>
      <c r="K39" s="4">
        <f t="shared" si="0"/>
        <v>7.1155000000000008</v>
      </c>
      <c r="L39" s="4">
        <f t="shared" si="1"/>
        <v>10673.250000000002</v>
      </c>
      <c r="M39" s="31" t="s">
        <v>135</v>
      </c>
      <c r="N39" s="9"/>
      <c r="O39" s="30"/>
    </row>
    <row r="40" spans="1:15" ht="60" x14ac:dyDescent="0.25">
      <c r="A40" s="21">
        <v>46</v>
      </c>
      <c r="B40" s="22" t="s">
        <v>34</v>
      </c>
      <c r="C40" s="23"/>
      <c r="D40" s="23" t="s">
        <v>38</v>
      </c>
      <c r="E40" s="23"/>
      <c r="F40" s="24" t="s">
        <v>136</v>
      </c>
      <c r="G40" s="25" t="s">
        <v>137</v>
      </c>
      <c r="H40" s="26" t="s">
        <v>16</v>
      </c>
      <c r="I40" s="27">
        <v>1500</v>
      </c>
      <c r="J40" s="28">
        <v>6.65</v>
      </c>
      <c r="K40" s="4">
        <f t="shared" si="0"/>
        <v>7.1155000000000008</v>
      </c>
      <c r="L40" s="4">
        <f t="shared" si="1"/>
        <v>10673.250000000002</v>
      </c>
      <c r="M40" s="29" t="s">
        <v>138</v>
      </c>
      <c r="N40" s="9"/>
      <c r="O40" s="30"/>
    </row>
    <row r="41" spans="1:15" ht="60" x14ac:dyDescent="0.25">
      <c r="A41" s="49">
        <v>47</v>
      </c>
      <c r="B41" s="50" t="s">
        <v>34</v>
      </c>
      <c r="C41" s="51"/>
      <c r="D41" s="51" t="s">
        <v>38</v>
      </c>
      <c r="E41" s="51"/>
      <c r="F41" s="52" t="s">
        <v>139</v>
      </c>
      <c r="G41" s="53"/>
      <c r="H41" s="54" t="s">
        <v>16</v>
      </c>
      <c r="I41" s="27">
        <v>200</v>
      </c>
      <c r="J41" s="28">
        <v>7.26</v>
      </c>
      <c r="K41" s="4">
        <f t="shared" si="0"/>
        <v>7.7682000000000002</v>
      </c>
      <c r="L41" s="4">
        <f t="shared" si="1"/>
        <v>1553.64</v>
      </c>
      <c r="M41" s="29" t="s">
        <v>140</v>
      </c>
      <c r="N41" s="9"/>
      <c r="O41" s="30"/>
    </row>
    <row r="42" spans="1:15" ht="60" x14ac:dyDescent="0.25">
      <c r="A42" s="49">
        <v>48</v>
      </c>
      <c r="B42" s="50" t="s">
        <v>34</v>
      </c>
      <c r="C42" s="51"/>
      <c r="D42" s="51" t="s">
        <v>38</v>
      </c>
      <c r="E42" s="51"/>
      <c r="F42" s="52" t="s">
        <v>141</v>
      </c>
      <c r="G42" s="53" t="s">
        <v>142</v>
      </c>
      <c r="H42" s="54" t="s">
        <v>16</v>
      </c>
      <c r="I42" s="27">
        <v>200</v>
      </c>
      <c r="J42" s="28">
        <v>6.65</v>
      </c>
      <c r="K42" s="4">
        <f t="shared" si="0"/>
        <v>7.1155000000000008</v>
      </c>
      <c r="L42" s="4">
        <f t="shared" si="1"/>
        <v>1423.1000000000001</v>
      </c>
      <c r="M42" s="29" t="s">
        <v>143</v>
      </c>
      <c r="N42" s="9"/>
      <c r="O42" s="30"/>
    </row>
    <row r="43" spans="1:15" ht="60" x14ac:dyDescent="0.25">
      <c r="A43" s="49">
        <v>50</v>
      </c>
      <c r="B43" s="50" t="s">
        <v>34</v>
      </c>
      <c r="C43" s="51"/>
      <c r="D43" s="51" t="s">
        <v>38</v>
      </c>
      <c r="E43" s="51"/>
      <c r="F43" s="52" t="s">
        <v>145</v>
      </c>
      <c r="G43" s="53"/>
      <c r="H43" s="54" t="s">
        <v>16</v>
      </c>
      <c r="I43" s="398">
        <v>500</v>
      </c>
      <c r="J43" s="28">
        <v>24.09</v>
      </c>
      <c r="K43" s="4">
        <f t="shared" si="0"/>
        <v>25.776300000000003</v>
      </c>
      <c r="L43" s="4">
        <f t="shared" si="1"/>
        <v>12888.150000000001</v>
      </c>
      <c r="M43" s="9" t="s">
        <v>146</v>
      </c>
      <c r="N43" s="9"/>
      <c r="O43" s="30"/>
    </row>
    <row r="44" spans="1:15" ht="60" x14ac:dyDescent="0.25">
      <c r="A44" s="49">
        <v>51</v>
      </c>
      <c r="B44" s="50" t="s">
        <v>34</v>
      </c>
      <c r="C44" s="51"/>
      <c r="D44" s="51" t="s">
        <v>38</v>
      </c>
      <c r="E44" s="51"/>
      <c r="F44" s="52" t="s">
        <v>147</v>
      </c>
      <c r="G44" s="53"/>
      <c r="H44" s="54" t="s">
        <v>16</v>
      </c>
      <c r="I44" s="399"/>
      <c r="J44" s="55">
        <v>24.09</v>
      </c>
      <c r="K44" s="4">
        <f t="shared" si="0"/>
        <v>25.776300000000003</v>
      </c>
      <c r="L44" s="4">
        <f t="shared" si="1"/>
        <v>0</v>
      </c>
      <c r="M44" s="29" t="s">
        <v>148</v>
      </c>
      <c r="N44" s="9"/>
      <c r="O44" s="30"/>
    </row>
    <row r="45" spans="1:15" ht="60" x14ac:dyDescent="0.25">
      <c r="A45" s="49">
        <v>52</v>
      </c>
      <c r="B45" s="50" t="s">
        <v>34</v>
      </c>
      <c r="C45" s="51"/>
      <c r="D45" s="51" t="s">
        <v>38</v>
      </c>
      <c r="E45" s="51"/>
      <c r="F45" s="52" t="s">
        <v>149</v>
      </c>
      <c r="G45" s="53"/>
      <c r="H45" s="54" t="s">
        <v>16</v>
      </c>
      <c r="I45" s="399"/>
      <c r="J45" s="55">
        <v>24.09</v>
      </c>
      <c r="K45" s="4">
        <f t="shared" si="0"/>
        <v>25.776300000000003</v>
      </c>
      <c r="L45" s="4">
        <f t="shared" si="1"/>
        <v>0</v>
      </c>
      <c r="M45" s="9" t="s">
        <v>150</v>
      </c>
      <c r="N45" s="9"/>
      <c r="O45" s="30"/>
    </row>
    <row r="46" spans="1:15" ht="60" x14ac:dyDescent="0.25">
      <c r="A46" s="49">
        <v>53</v>
      </c>
      <c r="B46" s="50" t="s">
        <v>34</v>
      </c>
      <c r="C46" s="51"/>
      <c r="D46" s="51" t="s">
        <v>38</v>
      </c>
      <c r="E46" s="51"/>
      <c r="F46" s="52" t="s">
        <v>151</v>
      </c>
      <c r="G46" s="53"/>
      <c r="H46" s="54" t="s">
        <v>16</v>
      </c>
      <c r="I46" s="399"/>
      <c r="J46" s="55">
        <v>24.09</v>
      </c>
      <c r="K46" s="4">
        <f t="shared" si="0"/>
        <v>25.776300000000003</v>
      </c>
      <c r="L46" s="4">
        <f t="shared" si="1"/>
        <v>0</v>
      </c>
      <c r="M46" s="29" t="s">
        <v>152</v>
      </c>
      <c r="N46" s="9"/>
      <c r="O46" s="30"/>
    </row>
    <row r="47" spans="1:15" ht="60" x14ac:dyDescent="0.25">
      <c r="A47" s="49">
        <v>55</v>
      </c>
      <c r="B47" s="50" t="s">
        <v>34</v>
      </c>
      <c r="C47" s="51"/>
      <c r="D47" s="51" t="s">
        <v>38</v>
      </c>
      <c r="E47" s="51"/>
      <c r="F47" s="52" t="s">
        <v>153</v>
      </c>
      <c r="G47" s="53"/>
      <c r="H47" s="54" t="s">
        <v>16</v>
      </c>
      <c r="I47" s="398">
        <v>600</v>
      </c>
      <c r="J47" s="28">
        <v>27.82</v>
      </c>
      <c r="K47" s="4">
        <f t="shared" si="0"/>
        <v>29.767400000000002</v>
      </c>
      <c r="L47" s="4">
        <f t="shared" si="1"/>
        <v>17860.440000000002</v>
      </c>
      <c r="M47" s="29" t="s">
        <v>154</v>
      </c>
      <c r="N47" s="9"/>
      <c r="O47" s="30"/>
    </row>
    <row r="48" spans="1:15" ht="60" x14ac:dyDescent="0.25">
      <c r="A48" s="49">
        <v>56</v>
      </c>
      <c r="B48" s="50" t="s">
        <v>34</v>
      </c>
      <c r="C48" s="51"/>
      <c r="D48" s="51" t="s">
        <v>38</v>
      </c>
      <c r="E48" s="51"/>
      <c r="F48" s="52" t="s">
        <v>155</v>
      </c>
      <c r="G48" s="53"/>
      <c r="H48" s="54" t="s">
        <v>16</v>
      </c>
      <c r="I48" s="399"/>
      <c r="J48" s="55">
        <v>27.82</v>
      </c>
      <c r="K48" s="4">
        <f t="shared" si="0"/>
        <v>29.767400000000002</v>
      </c>
      <c r="L48" s="4">
        <f t="shared" si="1"/>
        <v>0</v>
      </c>
      <c r="M48" s="29" t="s">
        <v>156</v>
      </c>
      <c r="N48" s="9"/>
      <c r="O48" s="30"/>
    </row>
    <row r="49" spans="1:15" ht="60" x14ac:dyDescent="0.25">
      <c r="A49" s="49">
        <v>57</v>
      </c>
      <c r="B49" s="50" t="s">
        <v>34</v>
      </c>
      <c r="C49" s="51"/>
      <c r="D49" s="51" t="s">
        <v>38</v>
      </c>
      <c r="E49" s="51"/>
      <c r="F49" s="52" t="s">
        <v>157</v>
      </c>
      <c r="G49" s="53"/>
      <c r="H49" s="54" t="s">
        <v>16</v>
      </c>
      <c r="I49" s="399"/>
      <c r="J49" s="55">
        <v>27.82</v>
      </c>
      <c r="K49" s="4">
        <f t="shared" si="0"/>
        <v>29.767400000000002</v>
      </c>
      <c r="L49" s="4">
        <f t="shared" si="1"/>
        <v>0</v>
      </c>
      <c r="M49" s="29" t="s">
        <v>158</v>
      </c>
      <c r="N49" s="9"/>
      <c r="O49" s="30"/>
    </row>
    <row r="50" spans="1:15" ht="135" hidden="1" x14ac:dyDescent="0.25">
      <c r="A50" s="56">
        <v>60</v>
      </c>
      <c r="B50" s="57"/>
      <c r="C50" s="58"/>
      <c r="D50" s="58" t="s">
        <v>26</v>
      </c>
      <c r="E50" s="58" t="s">
        <v>324</v>
      </c>
      <c r="F50" s="59" t="s">
        <v>161</v>
      </c>
      <c r="G50" s="60" t="s">
        <v>323</v>
      </c>
      <c r="H50" s="58" t="s">
        <v>16</v>
      </c>
      <c r="I50" s="61">
        <v>50</v>
      </c>
      <c r="J50" s="62">
        <v>6.39</v>
      </c>
      <c r="K50" s="4">
        <f t="shared" si="0"/>
        <v>6.8372999999999999</v>
      </c>
      <c r="L50" s="4">
        <f t="shared" si="1"/>
        <v>341.86500000000001</v>
      </c>
      <c r="M50" s="63" t="s">
        <v>325</v>
      </c>
      <c r="N50" s="19" t="s">
        <v>17</v>
      </c>
      <c r="O50" s="40"/>
    </row>
    <row r="51" spans="1:15" ht="195" hidden="1" x14ac:dyDescent="0.25">
      <c r="A51" s="64">
        <v>61</v>
      </c>
      <c r="B51" s="65"/>
      <c r="C51" s="66"/>
      <c r="D51" s="66" t="s">
        <v>26</v>
      </c>
      <c r="E51" s="66" t="s">
        <v>320</v>
      </c>
      <c r="F51" s="67" t="s">
        <v>164</v>
      </c>
      <c r="G51" s="68" t="s">
        <v>322</v>
      </c>
      <c r="H51" s="66" t="s">
        <v>16</v>
      </c>
      <c r="I51" s="69">
        <v>20</v>
      </c>
      <c r="J51" s="70">
        <v>72.75</v>
      </c>
      <c r="K51" s="4">
        <f t="shared" si="0"/>
        <v>77.842500000000001</v>
      </c>
      <c r="L51" s="4">
        <f t="shared" si="1"/>
        <v>1556.85</v>
      </c>
      <c r="M51" s="63" t="s">
        <v>321</v>
      </c>
      <c r="N51" s="19" t="s">
        <v>17</v>
      </c>
      <c r="O51" s="71"/>
    </row>
    <row r="52" spans="1:15" ht="66.75" hidden="1" customHeight="1" x14ac:dyDescent="0.25">
      <c r="A52" s="72">
        <v>62</v>
      </c>
      <c r="B52" s="73"/>
      <c r="C52" s="73"/>
      <c r="D52" s="73" t="s">
        <v>38</v>
      </c>
      <c r="E52" s="73"/>
      <c r="F52" s="74" t="s">
        <v>327</v>
      </c>
      <c r="G52" s="75" t="s">
        <v>326</v>
      </c>
      <c r="H52" s="76" t="s">
        <v>16</v>
      </c>
      <c r="I52" s="77">
        <v>3000</v>
      </c>
      <c r="J52" s="78">
        <v>13.3</v>
      </c>
      <c r="K52" s="4">
        <f t="shared" si="0"/>
        <v>14.231000000000002</v>
      </c>
      <c r="L52" s="4">
        <f t="shared" si="1"/>
        <v>42693.000000000007</v>
      </c>
      <c r="M52" s="79"/>
      <c r="N52" s="79" t="s">
        <v>17</v>
      </c>
      <c r="O52" s="80"/>
    </row>
    <row r="53" spans="1:15" ht="60" x14ac:dyDescent="0.25">
      <c r="A53" s="81">
        <v>63</v>
      </c>
      <c r="B53" s="22" t="s">
        <v>34</v>
      </c>
      <c r="C53" s="82"/>
      <c r="D53" s="82" t="s">
        <v>38</v>
      </c>
      <c r="E53" s="82"/>
      <c r="F53" s="83" t="s">
        <v>168</v>
      </c>
      <c r="G53" s="84" t="s">
        <v>169</v>
      </c>
      <c r="H53" s="85" t="s">
        <v>16</v>
      </c>
      <c r="I53" s="86">
        <v>200</v>
      </c>
      <c r="J53" s="87">
        <v>2.2400000000000002</v>
      </c>
      <c r="K53" s="4">
        <f t="shared" si="0"/>
        <v>2.3968000000000003</v>
      </c>
      <c r="L53" s="4">
        <f t="shared" si="1"/>
        <v>479.36000000000007</v>
      </c>
      <c r="M53" s="31" t="s">
        <v>170</v>
      </c>
      <c r="N53" s="9"/>
      <c r="O53" s="10"/>
    </row>
    <row r="54" spans="1:15" ht="60" x14ac:dyDescent="0.25">
      <c r="A54" s="88"/>
      <c r="B54" s="22" t="s">
        <v>34</v>
      </c>
      <c r="C54" s="82"/>
      <c r="D54" s="82" t="s">
        <v>38</v>
      </c>
      <c r="E54" s="82"/>
      <c r="F54" s="83" t="s">
        <v>171</v>
      </c>
      <c r="G54" s="84" t="s">
        <v>172</v>
      </c>
      <c r="H54" s="85"/>
      <c r="I54" s="86">
        <v>300</v>
      </c>
      <c r="J54" s="87">
        <v>2.2400000000000002</v>
      </c>
      <c r="K54" s="4">
        <f t="shared" si="0"/>
        <v>2.3968000000000003</v>
      </c>
      <c r="L54" s="4">
        <f t="shared" si="1"/>
        <v>719.04000000000008</v>
      </c>
      <c r="M54" s="31" t="s">
        <v>173</v>
      </c>
      <c r="N54" s="9"/>
      <c r="O54" s="10"/>
    </row>
    <row r="55" spans="1:15" ht="60" x14ac:dyDescent="0.25">
      <c r="A55" s="88"/>
      <c r="B55" s="22" t="s">
        <v>34</v>
      </c>
      <c r="C55" s="82"/>
      <c r="D55" s="82" t="s">
        <v>38</v>
      </c>
      <c r="E55" s="82"/>
      <c r="F55" s="83" t="s">
        <v>174</v>
      </c>
      <c r="G55" s="84" t="s">
        <v>175</v>
      </c>
      <c r="H55" s="85"/>
      <c r="I55" s="86">
        <v>300</v>
      </c>
      <c r="J55" s="87">
        <v>2.2400000000000002</v>
      </c>
      <c r="K55" s="4">
        <f t="shared" ref="K55:K102" si="2">J55*1.07</f>
        <v>2.3968000000000003</v>
      </c>
      <c r="L55" s="4">
        <f t="shared" ref="L55:L86" si="3">I55*K55</f>
        <v>719.04000000000008</v>
      </c>
      <c r="M55" s="31" t="s">
        <v>176</v>
      </c>
      <c r="N55" s="9"/>
      <c r="O55" s="10"/>
    </row>
    <row r="56" spans="1:15" ht="60" x14ac:dyDescent="0.25">
      <c r="A56" s="88"/>
      <c r="B56" s="22" t="s">
        <v>34</v>
      </c>
      <c r="C56" s="82"/>
      <c r="D56" s="82" t="s">
        <v>38</v>
      </c>
      <c r="E56" s="82"/>
      <c r="F56" s="83" t="s">
        <v>177</v>
      </c>
      <c r="G56" s="84" t="s">
        <v>178</v>
      </c>
      <c r="H56" s="85"/>
      <c r="I56" s="86">
        <v>300</v>
      </c>
      <c r="J56" s="87">
        <v>2.2400000000000002</v>
      </c>
      <c r="K56" s="4">
        <f t="shared" si="2"/>
        <v>2.3968000000000003</v>
      </c>
      <c r="L56" s="4">
        <f t="shared" si="3"/>
        <v>719.04000000000008</v>
      </c>
      <c r="M56" s="31" t="s">
        <v>179</v>
      </c>
      <c r="N56" s="9"/>
      <c r="O56" s="10"/>
    </row>
    <row r="57" spans="1:15" ht="60" x14ac:dyDescent="0.25">
      <c r="A57" s="88"/>
      <c r="B57" s="22" t="s">
        <v>34</v>
      </c>
      <c r="C57" s="82"/>
      <c r="D57" s="82" t="s">
        <v>38</v>
      </c>
      <c r="E57" s="82"/>
      <c r="F57" s="83" t="s">
        <v>180</v>
      </c>
      <c r="G57" s="84" t="s">
        <v>181</v>
      </c>
      <c r="H57" s="85"/>
      <c r="I57" s="86">
        <v>100</v>
      </c>
      <c r="J57" s="87">
        <v>2.2400000000000002</v>
      </c>
      <c r="K57" s="4">
        <f t="shared" si="2"/>
        <v>2.3968000000000003</v>
      </c>
      <c r="L57" s="4">
        <f t="shared" si="3"/>
        <v>239.68000000000004</v>
      </c>
      <c r="M57" s="31" t="s">
        <v>182</v>
      </c>
      <c r="N57" s="9"/>
      <c r="O57" s="10"/>
    </row>
    <row r="58" spans="1:15" ht="60" x14ac:dyDescent="0.25">
      <c r="A58" s="88"/>
      <c r="B58" s="22" t="s">
        <v>34</v>
      </c>
      <c r="C58" s="82"/>
      <c r="D58" s="82" t="s">
        <v>38</v>
      </c>
      <c r="E58" s="82"/>
      <c r="F58" s="83" t="s">
        <v>183</v>
      </c>
      <c r="G58" s="84" t="s">
        <v>184</v>
      </c>
      <c r="H58" s="85"/>
      <c r="I58" s="86">
        <v>100</v>
      </c>
      <c r="J58" s="87">
        <v>2.2400000000000002</v>
      </c>
      <c r="K58" s="4">
        <f t="shared" si="2"/>
        <v>2.3968000000000003</v>
      </c>
      <c r="L58" s="4">
        <f t="shared" si="3"/>
        <v>239.68000000000004</v>
      </c>
      <c r="M58" s="31" t="s">
        <v>185</v>
      </c>
      <c r="N58" s="9"/>
      <c r="O58" s="10"/>
    </row>
    <row r="59" spans="1:15" ht="60" x14ac:dyDescent="0.25">
      <c r="A59" s="88"/>
      <c r="B59" s="22" t="s">
        <v>34</v>
      </c>
      <c r="C59" s="82"/>
      <c r="D59" s="82" t="s">
        <v>38</v>
      </c>
      <c r="E59" s="82"/>
      <c r="F59" s="83" t="s">
        <v>186</v>
      </c>
      <c r="G59" s="84" t="s">
        <v>187</v>
      </c>
      <c r="H59" s="85"/>
      <c r="I59" s="86">
        <v>100</v>
      </c>
      <c r="J59" s="87">
        <v>2.2400000000000002</v>
      </c>
      <c r="K59" s="4">
        <f t="shared" si="2"/>
        <v>2.3968000000000003</v>
      </c>
      <c r="L59" s="4">
        <f t="shared" si="3"/>
        <v>239.68000000000004</v>
      </c>
      <c r="M59" s="31" t="s">
        <v>188</v>
      </c>
      <c r="N59" s="9"/>
      <c r="O59" s="10"/>
    </row>
    <row r="60" spans="1:15" ht="105" x14ac:dyDescent="0.25">
      <c r="A60" s="89">
        <v>64</v>
      </c>
      <c r="B60" s="90" t="s">
        <v>25</v>
      </c>
      <c r="C60" s="90"/>
      <c r="D60" s="90" t="s">
        <v>18</v>
      </c>
      <c r="E60" s="90">
        <v>8700300</v>
      </c>
      <c r="F60" s="91" t="s">
        <v>328</v>
      </c>
      <c r="G60" s="92" t="s">
        <v>190</v>
      </c>
      <c r="H60" s="93" t="s">
        <v>16</v>
      </c>
      <c r="I60" s="94">
        <v>200</v>
      </c>
      <c r="J60" s="95">
        <v>611.52</v>
      </c>
      <c r="K60" s="4">
        <f t="shared" si="2"/>
        <v>654.32640000000004</v>
      </c>
      <c r="L60" s="4">
        <f t="shared" si="3"/>
        <v>130865.28000000001</v>
      </c>
      <c r="M60" s="31" t="s">
        <v>191</v>
      </c>
      <c r="N60" s="96"/>
      <c r="O60" s="97"/>
    </row>
    <row r="61" spans="1:15" ht="105" x14ac:dyDescent="0.25">
      <c r="A61" s="89">
        <v>65</v>
      </c>
      <c r="B61" s="90" t="s">
        <v>25</v>
      </c>
      <c r="C61" s="90"/>
      <c r="D61" s="90" t="s">
        <v>18</v>
      </c>
      <c r="E61" s="90">
        <v>8700260</v>
      </c>
      <c r="F61" s="91" t="s">
        <v>329</v>
      </c>
      <c r="G61" s="92" t="s">
        <v>193</v>
      </c>
      <c r="H61" s="93" t="s">
        <v>16</v>
      </c>
      <c r="I61" s="94">
        <v>0</v>
      </c>
      <c r="J61" s="95">
        <v>309.27</v>
      </c>
      <c r="K61" s="4">
        <f t="shared" si="2"/>
        <v>330.91890000000001</v>
      </c>
      <c r="L61" s="4">
        <f t="shared" si="3"/>
        <v>0</v>
      </c>
      <c r="M61" s="31" t="s">
        <v>194</v>
      </c>
      <c r="N61" s="96"/>
      <c r="O61" s="97"/>
    </row>
    <row r="62" spans="1:15" ht="105" x14ac:dyDescent="0.25">
      <c r="A62" s="89">
        <v>66</v>
      </c>
      <c r="B62" s="90" t="s">
        <v>25</v>
      </c>
      <c r="C62" s="90"/>
      <c r="D62" s="90" t="s">
        <v>18</v>
      </c>
      <c r="E62" s="90">
        <v>8700310</v>
      </c>
      <c r="F62" s="98" t="s">
        <v>330</v>
      </c>
      <c r="G62" s="92" t="s">
        <v>196</v>
      </c>
      <c r="H62" s="93" t="s">
        <v>16</v>
      </c>
      <c r="I62" s="94">
        <v>1500</v>
      </c>
      <c r="J62" s="95">
        <v>221.52</v>
      </c>
      <c r="K62" s="4">
        <f t="shared" si="2"/>
        <v>237.02640000000002</v>
      </c>
      <c r="L62" s="4">
        <f t="shared" si="3"/>
        <v>355539.60000000003</v>
      </c>
      <c r="M62" s="31" t="s">
        <v>197</v>
      </c>
      <c r="N62" s="96"/>
      <c r="O62" s="97"/>
    </row>
    <row r="63" spans="1:15" ht="105" x14ac:dyDescent="0.25">
      <c r="A63" s="89">
        <v>67</v>
      </c>
      <c r="B63" s="90" t="s">
        <v>25</v>
      </c>
      <c r="C63" s="90"/>
      <c r="D63" s="90" t="s">
        <v>18</v>
      </c>
      <c r="E63" s="90">
        <v>8700350</v>
      </c>
      <c r="F63" s="91" t="s">
        <v>331</v>
      </c>
      <c r="G63" s="92" t="s">
        <v>199</v>
      </c>
      <c r="H63" s="93" t="s">
        <v>16</v>
      </c>
      <c r="I63" s="94">
        <v>500</v>
      </c>
      <c r="J63" s="95">
        <v>221.52</v>
      </c>
      <c r="K63" s="4">
        <f t="shared" si="2"/>
        <v>237.02640000000002</v>
      </c>
      <c r="L63" s="4">
        <f t="shared" si="3"/>
        <v>118513.20000000001</v>
      </c>
      <c r="M63" s="31" t="s">
        <v>200</v>
      </c>
      <c r="N63" s="96"/>
      <c r="O63" s="97"/>
    </row>
    <row r="64" spans="1:15" ht="105" x14ac:dyDescent="0.25">
      <c r="A64" s="89">
        <v>68</v>
      </c>
      <c r="B64" s="90" t="s">
        <v>25</v>
      </c>
      <c r="C64" s="90"/>
      <c r="D64" s="90" t="s">
        <v>18</v>
      </c>
      <c r="E64" s="90" t="s">
        <v>333</v>
      </c>
      <c r="F64" s="91" t="s">
        <v>332</v>
      </c>
      <c r="G64" s="92" t="s">
        <v>202</v>
      </c>
      <c r="H64" s="93" t="s">
        <v>16</v>
      </c>
      <c r="I64" s="94">
        <v>500</v>
      </c>
      <c r="J64" s="95">
        <v>237.12</v>
      </c>
      <c r="K64" s="4">
        <f t="shared" si="2"/>
        <v>253.71840000000003</v>
      </c>
      <c r="L64" s="4">
        <f t="shared" si="3"/>
        <v>126859.20000000001</v>
      </c>
      <c r="M64" s="31" t="s">
        <v>203</v>
      </c>
      <c r="N64" s="96"/>
      <c r="O64" s="97"/>
    </row>
    <row r="65" spans="1:15" ht="105" x14ac:dyDescent="0.25">
      <c r="A65" s="89">
        <v>69</v>
      </c>
      <c r="B65" s="90" t="s">
        <v>25</v>
      </c>
      <c r="C65" s="90"/>
      <c r="D65" s="90" t="s">
        <v>18</v>
      </c>
      <c r="E65" s="90" t="s">
        <v>334</v>
      </c>
      <c r="F65" s="98" t="s">
        <v>205</v>
      </c>
      <c r="G65" s="92" t="s">
        <v>205</v>
      </c>
      <c r="H65" s="93" t="s">
        <v>16</v>
      </c>
      <c r="I65" s="94">
        <v>1500</v>
      </c>
      <c r="J65" s="95">
        <v>144.69</v>
      </c>
      <c r="K65" s="4">
        <f t="shared" si="2"/>
        <v>154.81829999999999</v>
      </c>
      <c r="L65" s="4">
        <f t="shared" si="3"/>
        <v>232227.44999999998</v>
      </c>
      <c r="M65" s="31" t="s">
        <v>206</v>
      </c>
      <c r="N65" s="96"/>
      <c r="O65" s="97"/>
    </row>
    <row r="66" spans="1:15" ht="105" x14ac:dyDescent="0.25">
      <c r="A66" s="89">
        <v>70</v>
      </c>
      <c r="B66" s="90" t="s">
        <v>25</v>
      </c>
      <c r="C66" s="90"/>
      <c r="D66" s="90" t="s">
        <v>18</v>
      </c>
      <c r="E66" s="90" t="s">
        <v>336</v>
      </c>
      <c r="F66" s="91" t="s">
        <v>335</v>
      </c>
      <c r="G66" s="92" t="s">
        <v>208</v>
      </c>
      <c r="H66" s="93" t="s">
        <v>16</v>
      </c>
      <c r="I66" s="94">
        <v>500</v>
      </c>
      <c r="J66" s="95">
        <v>238.68</v>
      </c>
      <c r="K66" s="4">
        <f t="shared" si="2"/>
        <v>255.38760000000002</v>
      </c>
      <c r="L66" s="4">
        <f t="shared" si="3"/>
        <v>127693.80000000002</v>
      </c>
      <c r="M66" s="31" t="s">
        <v>209</v>
      </c>
      <c r="N66" s="96"/>
      <c r="O66" s="97"/>
    </row>
    <row r="67" spans="1:15" ht="60" x14ac:dyDescent="0.25">
      <c r="A67" s="99">
        <v>72</v>
      </c>
      <c r="B67" s="100" t="s">
        <v>34</v>
      </c>
      <c r="C67" s="101"/>
      <c r="D67" s="90" t="s">
        <v>18</v>
      </c>
      <c r="E67" s="102" t="s">
        <v>213</v>
      </c>
      <c r="F67" s="103" t="s">
        <v>214</v>
      </c>
      <c r="G67" s="104" t="s">
        <v>215</v>
      </c>
      <c r="H67" s="105" t="s">
        <v>16</v>
      </c>
      <c r="I67" s="106">
        <v>100</v>
      </c>
      <c r="J67" s="107">
        <v>642.64</v>
      </c>
      <c r="K67" s="4">
        <f t="shared" si="2"/>
        <v>687.62480000000005</v>
      </c>
      <c r="L67" s="4">
        <f t="shared" si="3"/>
        <v>68762.48000000001</v>
      </c>
      <c r="M67" s="9" t="s">
        <v>216</v>
      </c>
      <c r="N67" s="9"/>
      <c r="O67" s="10"/>
    </row>
    <row r="68" spans="1:15" ht="60" x14ac:dyDescent="0.25">
      <c r="A68" s="99">
        <v>73</v>
      </c>
      <c r="B68" s="100" t="s">
        <v>34</v>
      </c>
      <c r="C68" s="101"/>
      <c r="D68" s="90" t="s">
        <v>18</v>
      </c>
      <c r="E68" s="102" t="s">
        <v>217</v>
      </c>
      <c r="F68" s="103" t="s">
        <v>218</v>
      </c>
      <c r="G68" s="104" t="s">
        <v>219</v>
      </c>
      <c r="H68" s="105" t="s">
        <v>16</v>
      </c>
      <c r="I68" s="106">
        <v>50</v>
      </c>
      <c r="J68" s="107">
        <v>642.64</v>
      </c>
      <c r="K68" s="4">
        <f t="shared" si="2"/>
        <v>687.62480000000005</v>
      </c>
      <c r="L68" s="4">
        <f t="shared" si="3"/>
        <v>34381.240000000005</v>
      </c>
      <c r="M68" s="31" t="s">
        <v>220</v>
      </c>
      <c r="N68" s="9"/>
      <c r="O68" s="10"/>
    </row>
    <row r="69" spans="1:15" ht="60" x14ac:dyDescent="0.25">
      <c r="A69" s="99">
        <v>74</v>
      </c>
      <c r="B69" s="100" t="s">
        <v>34</v>
      </c>
      <c r="C69" s="101"/>
      <c r="D69" s="90" t="s">
        <v>18</v>
      </c>
      <c r="E69" s="102" t="s">
        <v>221</v>
      </c>
      <c r="F69" s="103" t="s">
        <v>222</v>
      </c>
      <c r="G69" s="104" t="s">
        <v>223</v>
      </c>
      <c r="H69" s="105" t="s">
        <v>16</v>
      </c>
      <c r="I69" s="106">
        <v>30</v>
      </c>
      <c r="J69" s="107">
        <v>642.64</v>
      </c>
      <c r="K69" s="4">
        <f t="shared" si="2"/>
        <v>687.62480000000005</v>
      </c>
      <c r="L69" s="4">
        <f t="shared" si="3"/>
        <v>20628.744000000002</v>
      </c>
      <c r="M69" s="31" t="s">
        <v>224</v>
      </c>
      <c r="N69" s="9"/>
      <c r="O69" s="10"/>
    </row>
    <row r="70" spans="1:15" ht="60" x14ac:dyDescent="0.25">
      <c r="A70" s="108">
        <v>75</v>
      </c>
      <c r="B70" s="312" t="s">
        <v>225</v>
      </c>
      <c r="C70" s="101"/>
      <c r="D70" s="90" t="s">
        <v>18</v>
      </c>
      <c r="E70" s="109">
        <v>4514017</v>
      </c>
      <c r="F70" s="52" t="s">
        <v>226</v>
      </c>
      <c r="G70" s="53" t="s">
        <v>227</v>
      </c>
      <c r="H70" s="110" t="s">
        <v>16</v>
      </c>
      <c r="I70" s="43">
        <v>50</v>
      </c>
      <c r="J70" s="44">
        <v>500</v>
      </c>
      <c r="K70" s="4">
        <f t="shared" si="2"/>
        <v>535</v>
      </c>
      <c r="L70" s="4">
        <f t="shared" si="3"/>
        <v>26750</v>
      </c>
      <c r="M70" s="31" t="s">
        <v>228</v>
      </c>
      <c r="N70" s="9"/>
      <c r="O70" s="10"/>
    </row>
    <row r="71" spans="1:15" ht="60" x14ac:dyDescent="0.25">
      <c r="A71" s="108">
        <v>76</v>
      </c>
      <c r="B71" s="312" t="s">
        <v>225</v>
      </c>
      <c r="C71" s="101"/>
      <c r="D71" s="90" t="s">
        <v>18</v>
      </c>
      <c r="E71" s="102" t="s">
        <v>229</v>
      </c>
      <c r="F71" s="103" t="s">
        <v>230</v>
      </c>
      <c r="G71" s="104" t="s">
        <v>231</v>
      </c>
      <c r="H71" s="105" t="s">
        <v>16</v>
      </c>
      <c r="I71" s="106">
        <v>50</v>
      </c>
      <c r="J71" s="107">
        <v>1244</v>
      </c>
      <c r="K71" s="4">
        <f t="shared" si="2"/>
        <v>1331.0800000000002</v>
      </c>
      <c r="L71" s="4">
        <f t="shared" si="3"/>
        <v>66554.000000000015</v>
      </c>
      <c r="M71" s="31" t="s">
        <v>232</v>
      </c>
      <c r="N71" s="9"/>
      <c r="O71" s="10"/>
    </row>
    <row r="72" spans="1:15" ht="90" x14ac:dyDescent="0.25">
      <c r="A72" s="108">
        <v>78</v>
      </c>
      <c r="B72" s="100" t="s">
        <v>25</v>
      </c>
      <c r="C72" s="100"/>
      <c r="D72" s="90" t="s">
        <v>38</v>
      </c>
      <c r="E72" s="100"/>
      <c r="F72" s="115" t="s">
        <v>234</v>
      </c>
      <c r="G72" s="116" t="s">
        <v>235</v>
      </c>
      <c r="H72" s="110" t="s">
        <v>16</v>
      </c>
      <c r="I72" s="43">
        <v>3000</v>
      </c>
      <c r="J72" s="44">
        <v>34</v>
      </c>
      <c r="K72" s="4">
        <f t="shared" si="2"/>
        <v>36.380000000000003</v>
      </c>
      <c r="L72" s="4">
        <f t="shared" si="3"/>
        <v>109140.00000000001</v>
      </c>
      <c r="M72" s="117" t="s">
        <v>106</v>
      </c>
      <c r="N72" s="9"/>
      <c r="O72" s="10"/>
    </row>
    <row r="73" spans="1:15" ht="120" x14ac:dyDescent="0.25">
      <c r="A73" s="108">
        <v>79</v>
      </c>
      <c r="B73" s="311" t="s">
        <v>236</v>
      </c>
      <c r="C73" s="101"/>
      <c r="D73" s="90" t="s">
        <v>38</v>
      </c>
      <c r="E73" s="101"/>
      <c r="F73" s="112" t="s">
        <v>237</v>
      </c>
      <c r="G73" s="113" t="s">
        <v>339</v>
      </c>
      <c r="H73" s="114" t="s">
        <v>238</v>
      </c>
      <c r="I73" s="37">
        <v>20000</v>
      </c>
      <c r="J73" s="38">
        <v>40</v>
      </c>
      <c r="K73" s="4">
        <f t="shared" si="2"/>
        <v>42.800000000000004</v>
      </c>
      <c r="L73" s="4">
        <f t="shared" si="3"/>
        <v>856000.00000000012</v>
      </c>
      <c r="M73" s="39" t="s">
        <v>239</v>
      </c>
      <c r="N73" s="9" t="s">
        <v>240</v>
      </c>
      <c r="O73" s="10"/>
    </row>
    <row r="74" spans="1:15" ht="60" x14ac:dyDescent="0.25">
      <c r="A74" s="49">
        <v>80</v>
      </c>
      <c r="B74" s="50" t="s">
        <v>34</v>
      </c>
      <c r="C74" s="51"/>
      <c r="D74" s="90" t="s">
        <v>38</v>
      </c>
      <c r="E74" s="51"/>
      <c r="F74" s="52" t="s">
        <v>241</v>
      </c>
      <c r="G74" s="53" t="s">
        <v>242</v>
      </c>
      <c r="H74" s="54" t="s">
        <v>16</v>
      </c>
      <c r="I74" s="27">
        <v>500</v>
      </c>
      <c r="J74" s="28">
        <v>13.84</v>
      </c>
      <c r="K74" s="4">
        <f t="shared" si="2"/>
        <v>14.808800000000002</v>
      </c>
      <c r="L74" s="4">
        <f t="shared" si="3"/>
        <v>7404.4000000000005</v>
      </c>
      <c r="M74" s="29" t="s">
        <v>243</v>
      </c>
      <c r="N74" s="9"/>
      <c r="O74" s="30"/>
    </row>
    <row r="75" spans="1:15" ht="60.75" customHeight="1" x14ac:dyDescent="0.25">
      <c r="A75" s="49">
        <v>81</v>
      </c>
      <c r="B75" s="50" t="s">
        <v>34</v>
      </c>
      <c r="C75" s="51"/>
      <c r="D75" s="51" t="s">
        <v>38</v>
      </c>
      <c r="E75" s="51"/>
      <c r="F75" s="52" t="s">
        <v>244</v>
      </c>
      <c r="G75" s="53" t="s">
        <v>245</v>
      </c>
      <c r="H75" s="54" t="s">
        <v>16</v>
      </c>
      <c r="I75" s="27">
        <v>500</v>
      </c>
      <c r="J75" s="28">
        <v>3.26</v>
      </c>
      <c r="K75" s="4">
        <f t="shared" si="2"/>
        <v>3.4882</v>
      </c>
      <c r="L75" s="4">
        <f t="shared" si="3"/>
        <v>1744.1</v>
      </c>
      <c r="M75" s="31" t="s">
        <v>246</v>
      </c>
      <c r="N75" s="9"/>
      <c r="O75" s="30"/>
    </row>
    <row r="76" spans="1:15" ht="18.75" x14ac:dyDescent="0.25">
      <c r="A76" s="49">
        <v>83</v>
      </c>
      <c r="B76" s="50"/>
      <c r="C76" s="51"/>
      <c r="D76" s="51" t="s">
        <v>53</v>
      </c>
      <c r="E76" s="51"/>
      <c r="F76" s="52" t="s">
        <v>248</v>
      </c>
      <c r="G76" s="53"/>
      <c r="H76" s="54" t="s">
        <v>238</v>
      </c>
      <c r="I76" s="27">
        <v>50</v>
      </c>
      <c r="J76" s="28">
        <v>700</v>
      </c>
      <c r="K76" s="4">
        <f t="shared" si="2"/>
        <v>749</v>
      </c>
      <c r="L76" s="4">
        <f t="shared" si="3"/>
        <v>37450</v>
      </c>
      <c r="M76" s="29" t="s">
        <v>17</v>
      </c>
      <c r="N76" s="9"/>
      <c r="O76" s="10"/>
    </row>
    <row r="77" spans="1:15" ht="18.75" x14ac:dyDescent="0.25">
      <c r="A77" s="108">
        <v>84</v>
      </c>
      <c r="B77" s="111"/>
      <c r="C77" s="101"/>
      <c r="D77" s="101" t="s">
        <v>22</v>
      </c>
      <c r="E77" s="101"/>
      <c r="F77" s="112" t="s">
        <v>249</v>
      </c>
      <c r="G77" s="113"/>
      <c r="H77" s="114" t="s">
        <v>16</v>
      </c>
      <c r="I77" s="118">
        <v>10</v>
      </c>
      <c r="J77" s="38"/>
      <c r="K77" s="4">
        <f t="shared" si="2"/>
        <v>0</v>
      </c>
      <c r="L77" s="4">
        <f t="shared" si="3"/>
        <v>0</v>
      </c>
      <c r="M77" s="9"/>
      <c r="N77" s="9"/>
      <c r="O77" s="10"/>
    </row>
    <row r="78" spans="1:15" ht="18.75" x14ac:dyDescent="0.25">
      <c r="A78" s="108">
        <v>85</v>
      </c>
      <c r="B78" s="111"/>
      <c r="C78" s="101"/>
      <c r="D78" s="101" t="s">
        <v>22</v>
      </c>
      <c r="E78" s="101"/>
      <c r="F78" s="112" t="s">
        <v>250</v>
      </c>
      <c r="G78" s="113"/>
      <c r="H78" s="114" t="s">
        <v>16</v>
      </c>
      <c r="I78" s="118">
        <v>10</v>
      </c>
      <c r="J78" s="38"/>
      <c r="K78" s="4">
        <f t="shared" si="2"/>
        <v>0</v>
      </c>
      <c r="L78" s="4">
        <f t="shared" si="3"/>
        <v>0</v>
      </c>
      <c r="M78" s="9"/>
      <c r="N78" s="9"/>
      <c r="O78" s="10"/>
    </row>
    <row r="79" spans="1:15" ht="18.75" x14ac:dyDescent="0.25">
      <c r="A79" s="108">
        <v>86</v>
      </c>
      <c r="B79" s="111"/>
      <c r="C79" s="101"/>
      <c r="D79" s="101" t="s">
        <v>22</v>
      </c>
      <c r="E79" s="101"/>
      <c r="F79" s="112" t="s">
        <v>251</v>
      </c>
      <c r="G79" s="113"/>
      <c r="H79" s="114" t="s">
        <v>16</v>
      </c>
      <c r="I79" s="118">
        <v>5</v>
      </c>
      <c r="J79" s="38"/>
      <c r="K79" s="4">
        <f t="shared" si="2"/>
        <v>0</v>
      </c>
      <c r="L79" s="4">
        <f t="shared" si="3"/>
        <v>0</v>
      </c>
      <c r="M79" s="9"/>
      <c r="N79" s="9"/>
      <c r="O79" s="10"/>
    </row>
    <row r="80" spans="1:15" ht="18.75" x14ac:dyDescent="0.25">
      <c r="A80" s="108">
        <v>87</v>
      </c>
      <c r="B80" s="111"/>
      <c r="C80" s="101"/>
      <c r="D80" s="101" t="s">
        <v>22</v>
      </c>
      <c r="E80" s="101"/>
      <c r="F80" s="112" t="s">
        <v>252</v>
      </c>
      <c r="G80" s="113"/>
      <c r="H80" s="114" t="s">
        <v>16</v>
      </c>
      <c r="I80" s="118">
        <v>10</v>
      </c>
      <c r="J80" s="38"/>
      <c r="K80" s="4">
        <f t="shared" si="2"/>
        <v>0</v>
      </c>
      <c r="L80" s="4">
        <f t="shared" si="3"/>
        <v>0</v>
      </c>
      <c r="M80" s="9"/>
      <c r="N80" s="9"/>
      <c r="O80" s="10"/>
    </row>
    <row r="81" spans="1:15" ht="18.75" x14ac:dyDescent="0.25">
      <c r="A81" s="108">
        <v>88</v>
      </c>
      <c r="B81" s="111"/>
      <c r="C81" s="101"/>
      <c r="D81" s="101"/>
      <c r="E81" s="101"/>
      <c r="F81" s="112" t="s">
        <v>253</v>
      </c>
      <c r="G81" s="113"/>
      <c r="H81" s="114" t="s">
        <v>16</v>
      </c>
      <c r="I81" s="118">
        <v>20</v>
      </c>
      <c r="J81" s="38"/>
      <c r="K81" s="4">
        <f t="shared" si="2"/>
        <v>0</v>
      </c>
      <c r="L81" s="4">
        <f t="shared" si="3"/>
        <v>0</v>
      </c>
      <c r="M81" s="9"/>
      <c r="N81" s="9"/>
      <c r="O81" s="10"/>
    </row>
    <row r="82" spans="1:15" ht="30" x14ac:dyDescent="0.25">
      <c r="A82" s="108">
        <v>89</v>
      </c>
      <c r="B82" s="111"/>
      <c r="C82" s="101"/>
      <c r="D82" s="101"/>
      <c r="E82" s="101"/>
      <c r="F82" s="112" t="s">
        <v>254</v>
      </c>
      <c r="G82" s="113"/>
      <c r="H82" s="114" t="s">
        <v>16</v>
      </c>
      <c r="I82" s="118">
        <v>10</v>
      </c>
      <c r="J82" s="38"/>
      <c r="K82" s="4">
        <f t="shared" si="2"/>
        <v>0</v>
      </c>
      <c r="L82" s="4">
        <f t="shared" si="3"/>
        <v>0</v>
      </c>
      <c r="M82" s="9"/>
      <c r="N82" s="9"/>
      <c r="O82" s="10"/>
    </row>
    <row r="83" spans="1:15" ht="30" x14ac:dyDescent="0.25">
      <c r="A83" s="108">
        <v>90</v>
      </c>
      <c r="B83" s="111"/>
      <c r="C83" s="101"/>
      <c r="D83" s="101"/>
      <c r="E83" s="101"/>
      <c r="F83" s="112" t="s">
        <v>255</v>
      </c>
      <c r="G83" s="113"/>
      <c r="H83" s="114" t="s">
        <v>16</v>
      </c>
      <c r="I83" s="118">
        <v>10</v>
      </c>
      <c r="J83" s="38"/>
      <c r="K83" s="4">
        <f t="shared" si="2"/>
        <v>0</v>
      </c>
      <c r="L83" s="4">
        <f t="shared" si="3"/>
        <v>0</v>
      </c>
      <c r="M83" s="9"/>
      <c r="N83" s="9"/>
      <c r="O83" s="10"/>
    </row>
    <row r="84" spans="1:15" ht="45" x14ac:dyDescent="0.25">
      <c r="A84" s="108">
        <v>91</v>
      </c>
      <c r="B84" s="111"/>
      <c r="C84" s="101"/>
      <c r="D84" s="101"/>
      <c r="E84" s="101"/>
      <c r="F84" s="112" t="s">
        <v>256</v>
      </c>
      <c r="G84" s="113"/>
      <c r="H84" s="114" t="s">
        <v>16</v>
      </c>
      <c r="I84" s="118">
        <v>20</v>
      </c>
      <c r="J84" s="38"/>
      <c r="K84" s="4">
        <f t="shared" si="2"/>
        <v>0</v>
      </c>
      <c r="L84" s="4">
        <f t="shared" si="3"/>
        <v>0</v>
      </c>
      <c r="M84" s="9"/>
      <c r="N84" s="9"/>
      <c r="O84" s="10"/>
    </row>
    <row r="85" spans="1:15" ht="18.75" hidden="1" x14ac:dyDescent="0.25">
      <c r="A85" s="99">
        <v>93</v>
      </c>
      <c r="B85" s="119"/>
      <c r="C85" s="100"/>
      <c r="D85" s="100" t="s">
        <v>60</v>
      </c>
      <c r="E85" s="100"/>
      <c r="F85" s="103" t="s">
        <v>261</v>
      </c>
      <c r="G85" s="104"/>
      <c r="H85" s="120" t="s">
        <v>16</v>
      </c>
      <c r="I85" s="121">
        <v>10</v>
      </c>
      <c r="J85" s="8">
        <v>432.43</v>
      </c>
      <c r="K85" s="4">
        <f t="shared" si="2"/>
        <v>462.70010000000002</v>
      </c>
      <c r="L85" s="4">
        <f t="shared" si="3"/>
        <v>4627.0010000000002</v>
      </c>
      <c r="M85" s="5"/>
      <c r="N85" s="5" t="s">
        <v>17</v>
      </c>
      <c r="O85" s="6"/>
    </row>
    <row r="86" spans="1:15" ht="45" hidden="1" x14ac:dyDescent="0.25">
      <c r="A86" s="99">
        <v>94</v>
      </c>
      <c r="B86" s="119" t="s">
        <v>337</v>
      </c>
      <c r="C86" s="100"/>
      <c r="D86" s="100" t="s">
        <v>262</v>
      </c>
      <c r="E86" s="100"/>
      <c r="F86" s="103" t="s">
        <v>263</v>
      </c>
      <c r="G86" s="104" t="s">
        <v>264</v>
      </c>
      <c r="H86" s="120" t="s">
        <v>16</v>
      </c>
      <c r="I86" s="121">
        <v>5</v>
      </c>
      <c r="J86" s="8">
        <v>636.03</v>
      </c>
      <c r="K86" s="4">
        <f t="shared" si="2"/>
        <v>680.5521</v>
      </c>
      <c r="L86" s="4">
        <f t="shared" si="3"/>
        <v>3402.7604999999999</v>
      </c>
      <c r="M86" s="5"/>
      <c r="N86" s="5" t="s">
        <v>17</v>
      </c>
      <c r="O86" s="6"/>
    </row>
    <row r="87" spans="1:15" ht="45" hidden="1" x14ac:dyDescent="0.25">
      <c r="A87" s="99">
        <v>95</v>
      </c>
      <c r="B87" s="119" t="s">
        <v>337</v>
      </c>
      <c r="C87" s="100"/>
      <c r="D87" s="100" t="s">
        <v>262</v>
      </c>
      <c r="E87" s="100"/>
      <c r="F87" s="103" t="s">
        <v>265</v>
      </c>
      <c r="G87" s="104" t="s">
        <v>266</v>
      </c>
      <c r="H87" s="120" t="s">
        <v>16</v>
      </c>
      <c r="I87" s="121">
        <v>5</v>
      </c>
      <c r="J87" s="8">
        <v>636.03</v>
      </c>
      <c r="K87" s="4">
        <f t="shared" si="2"/>
        <v>680.5521</v>
      </c>
      <c r="L87" s="4">
        <f t="shared" ref="L87:L103" si="4">I87*K87</f>
        <v>3402.7604999999999</v>
      </c>
      <c r="M87" s="5"/>
      <c r="N87" s="5" t="s">
        <v>17</v>
      </c>
      <c r="O87" s="6"/>
    </row>
    <row r="88" spans="1:15" ht="45" hidden="1" x14ac:dyDescent="0.25">
      <c r="A88" s="99">
        <v>96</v>
      </c>
      <c r="B88" s="119" t="s">
        <v>337</v>
      </c>
      <c r="C88" s="100"/>
      <c r="D88" s="100" t="s">
        <v>262</v>
      </c>
      <c r="E88" s="100"/>
      <c r="F88" s="103" t="s">
        <v>267</v>
      </c>
      <c r="G88" s="104" t="s">
        <v>268</v>
      </c>
      <c r="H88" s="120" t="s">
        <v>16</v>
      </c>
      <c r="I88" s="121">
        <v>5</v>
      </c>
      <c r="J88" s="8">
        <v>636.03</v>
      </c>
      <c r="K88" s="4">
        <f t="shared" si="2"/>
        <v>680.5521</v>
      </c>
      <c r="L88" s="4">
        <f t="shared" si="4"/>
        <v>3402.7604999999999</v>
      </c>
      <c r="M88" s="5"/>
      <c r="N88" s="5" t="s">
        <v>17</v>
      </c>
      <c r="O88" s="6"/>
    </row>
    <row r="89" spans="1:15" ht="45" hidden="1" x14ac:dyDescent="0.25">
      <c r="A89" s="99">
        <v>97</v>
      </c>
      <c r="B89" s="119" t="s">
        <v>337</v>
      </c>
      <c r="C89" s="100"/>
      <c r="D89" s="100" t="s">
        <v>262</v>
      </c>
      <c r="E89" s="100"/>
      <c r="F89" s="103" t="s">
        <v>269</v>
      </c>
      <c r="G89" s="104" t="s">
        <v>270</v>
      </c>
      <c r="H89" s="120" t="s">
        <v>16</v>
      </c>
      <c r="I89" s="121">
        <v>5</v>
      </c>
      <c r="J89" s="8">
        <v>636.03</v>
      </c>
      <c r="K89" s="4">
        <f t="shared" si="2"/>
        <v>680.5521</v>
      </c>
      <c r="L89" s="4">
        <f t="shared" si="4"/>
        <v>3402.7604999999999</v>
      </c>
      <c r="M89" s="5"/>
      <c r="N89" s="5" t="s">
        <v>17</v>
      </c>
      <c r="O89" s="6"/>
    </row>
    <row r="90" spans="1:15" ht="45" hidden="1" x14ac:dyDescent="0.25">
      <c r="A90" s="99">
        <v>98</v>
      </c>
      <c r="B90" s="119" t="s">
        <v>337</v>
      </c>
      <c r="C90" s="100"/>
      <c r="D90" s="100" t="s">
        <v>262</v>
      </c>
      <c r="E90" s="100"/>
      <c r="F90" s="103" t="s">
        <v>271</v>
      </c>
      <c r="G90" s="104" t="s">
        <v>272</v>
      </c>
      <c r="H90" s="120" t="s">
        <v>16</v>
      </c>
      <c r="I90" s="121">
        <v>5</v>
      </c>
      <c r="J90" s="8">
        <v>636.03</v>
      </c>
      <c r="K90" s="4">
        <f t="shared" si="2"/>
        <v>680.5521</v>
      </c>
      <c r="L90" s="4">
        <f t="shared" si="4"/>
        <v>3402.7604999999999</v>
      </c>
      <c r="M90" s="5"/>
      <c r="N90" s="5" t="s">
        <v>17</v>
      </c>
      <c r="O90" s="6"/>
    </row>
    <row r="91" spans="1:15" ht="45" hidden="1" x14ac:dyDescent="0.25">
      <c r="A91" s="99">
        <v>99</v>
      </c>
      <c r="B91" s="119" t="s">
        <v>337</v>
      </c>
      <c r="C91" s="100"/>
      <c r="D91" s="100" t="s">
        <v>262</v>
      </c>
      <c r="E91" s="100"/>
      <c r="F91" s="103" t="s">
        <v>273</v>
      </c>
      <c r="G91" s="104" t="s">
        <v>274</v>
      </c>
      <c r="H91" s="120" t="s">
        <v>16</v>
      </c>
      <c r="I91" s="121">
        <v>5</v>
      </c>
      <c r="J91" s="8">
        <v>636.03</v>
      </c>
      <c r="K91" s="4">
        <f t="shared" si="2"/>
        <v>680.5521</v>
      </c>
      <c r="L91" s="4">
        <f t="shared" si="4"/>
        <v>3402.7604999999999</v>
      </c>
      <c r="M91" s="5"/>
      <c r="N91" s="5" t="s">
        <v>17</v>
      </c>
      <c r="O91" s="6"/>
    </row>
    <row r="92" spans="1:15" ht="45" hidden="1" x14ac:dyDescent="0.25">
      <c r="A92" s="99">
        <v>100</v>
      </c>
      <c r="B92" s="119" t="s">
        <v>337</v>
      </c>
      <c r="C92" s="100"/>
      <c r="D92" s="100" t="s">
        <v>262</v>
      </c>
      <c r="E92" s="100"/>
      <c r="F92" s="103" t="s">
        <v>275</v>
      </c>
      <c r="G92" s="104" t="s">
        <v>276</v>
      </c>
      <c r="H92" s="120" t="s">
        <v>16</v>
      </c>
      <c r="I92" s="121">
        <v>5</v>
      </c>
      <c r="J92" s="8">
        <v>636.03</v>
      </c>
      <c r="K92" s="4">
        <f t="shared" si="2"/>
        <v>680.5521</v>
      </c>
      <c r="L92" s="4">
        <f t="shared" si="4"/>
        <v>3402.7604999999999</v>
      </c>
      <c r="M92" s="5"/>
      <c r="N92" s="5" t="s">
        <v>17</v>
      </c>
      <c r="O92" s="6"/>
    </row>
    <row r="93" spans="1:15" ht="45" hidden="1" x14ac:dyDescent="0.25">
      <c r="A93" s="99">
        <v>101</v>
      </c>
      <c r="B93" s="119" t="s">
        <v>337</v>
      </c>
      <c r="C93" s="100"/>
      <c r="D93" s="100" t="s">
        <v>262</v>
      </c>
      <c r="E93" s="100"/>
      <c r="F93" s="103" t="s">
        <v>277</v>
      </c>
      <c r="G93" s="104" t="s">
        <v>278</v>
      </c>
      <c r="H93" s="120" t="s">
        <v>16</v>
      </c>
      <c r="I93" s="121">
        <v>5</v>
      </c>
      <c r="J93" s="8">
        <v>636.03</v>
      </c>
      <c r="K93" s="4">
        <f t="shared" si="2"/>
        <v>680.5521</v>
      </c>
      <c r="L93" s="4">
        <f t="shared" si="4"/>
        <v>3402.7604999999999</v>
      </c>
      <c r="M93" s="5"/>
      <c r="N93" s="5" t="s">
        <v>17</v>
      </c>
      <c r="O93" s="6"/>
    </row>
    <row r="94" spans="1:15" ht="45" hidden="1" x14ac:dyDescent="0.25">
      <c r="A94" s="99">
        <v>102</v>
      </c>
      <c r="B94" s="119" t="s">
        <v>337</v>
      </c>
      <c r="C94" s="100"/>
      <c r="D94" s="100" t="s">
        <v>262</v>
      </c>
      <c r="E94" s="100"/>
      <c r="F94" s="103" t="s">
        <v>279</v>
      </c>
      <c r="G94" s="104" t="s">
        <v>280</v>
      </c>
      <c r="H94" s="120" t="s">
        <v>16</v>
      </c>
      <c r="I94" s="121">
        <v>5</v>
      </c>
      <c r="J94" s="8">
        <v>636.03</v>
      </c>
      <c r="K94" s="4">
        <f t="shared" si="2"/>
        <v>680.5521</v>
      </c>
      <c r="L94" s="4">
        <f t="shared" si="4"/>
        <v>3402.7604999999999</v>
      </c>
      <c r="M94" s="5"/>
      <c r="N94" s="5" t="s">
        <v>17</v>
      </c>
      <c r="O94" s="6"/>
    </row>
    <row r="95" spans="1:15" ht="45" hidden="1" x14ac:dyDescent="0.25">
      <c r="A95" s="99">
        <v>103</v>
      </c>
      <c r="B95" s="119" t="s">
        <v>337</v>
      </c>
      <c r="C95" s="100"/>
      <c r="D95" s="100" t="s">
        <v>262</v>
      </c>
      <c r="E95" s="100"/>
      <c r="F95" s="103" t="s">
        <v>281</v>
      </c>
      <c r="G95" s="104" t="s">
        <v>282</v>
      </c>
      <c r="H95" s="120" t="s">
        <v>16</v>
      </c>
      <c r="I95" s="121">
        <v>5</v>
      </c>
      <c r="J95" s="8">
        <v>636.03</v>
      </c>
      <c r="K95" s="4">
        <f t="shared" si="2"/>
        <v>680.5521</v>
      </c>
      <c r="L95" s="4">
        <f t="shared" si="4"/>
        <v>3402.7604999999999</v>
      </c>
      <c r="M95" s="5"/>
      <c r="N95" s="5" t="s">
        <v>17</v>
      </c>
      <c r="O95" s="6"/>
    </row>
    <row r="96" spans="1:15" ht="45" hidden="1" x14ac:dyDescent="0.25">
      <c r="A96" s="99">
        <v>104</v>
      </c>
      <c r="B96" s="119" t="s">
        <v>337</v>
      </c>
      <c r="C96" s="100"/>
      <c r="D96" s="100" t="s">
        <v>262</v>
      </c>
      <c r="E96" s="100"/>
      <c r="F96" s="103" t="s">
        <v>283</v>
      </c>
      <c r="G96" s="104" t="s">
        <v>284</v>
      </c>
      <c r="H96" s="120" t="s">
        <v>16</v>
      </c>
      <c r="I96" s="121">
        <v>5</v>
      </c>
      <c r="J96" s="8">
        <v>636.03</v>
      </c>
      <c r="K96" s="4">
        <f t="shared" si="2"/>
        <v>680.5521</v>
      </c>
      <c r="L96" s="4">
        <f t="shared" si="4"/>
        <v>3402.7604999999999</v>
      </c>
      <c r="M96" s="5"/>
      <c r="N96" s="5" t="s">
        <v>17</v>
      </c>
      <c r="O96" s="6"/>
    </row>
    <row r="97" spans="1:15" ht="105" x14ac:dyDescent="0.25">
      <c r="A97" s="122">
        <v>109</v>
      </c>
      <c r="B97" s="123"/>
      <c r="C97" s="124" t="s">
        <v>338</v>
      </c>
      <c r="D97" s="124" t="s">
        <v>38</v>
      </c>
      <c r="E97" s="124"/>
      <c r="F97" s="125" t="s">
        <v>295</v>
      </c>
      <c r="G97" s="126" t="s">
        <v>296</v>
      </c>
      <c r="H97" s="127" t="s">
        <v>16</v>
      </c>
      <c r="I97" s="121">
        <v>36</v>
      </c>
      <c r="J97" s="8">
        <v>74.64</v>
      </c>
      <c r="K97" s="4">
        <f t="shared" si="2"/>
        <v>79.864800000000002</v>
      </c>
      <c r="L97" s="4">
        <f t="shared" si="4"/>
        <v>2875.1328000000003</v>
      </c>
      <c r="M97" s="9" t="s">
        <v>17</v>
      </c>
      <c r="N97" s="9"/>
      <c r="O97" s="10"/>
    </row>
    <row r="98" spans="1:15" ht="99.75" x14ac:dyDescent="0.25">
      <c r="A98" s="122">
        <v>110</v>
      </c>
      <c r="B98" s="123" t="s">
        <v>25</v>
      </c>
      <c r="C98" s="124"/>
      <c r="D98" s="124" t="s">
        <v>38</v>
      </c>
      <c r="E98" s="124"/>
      <c r="F98" s="125" t="s">
        <v>297</v>
      </c>
      <c r="G98" s="126" t="s">
        <v>298</v>
      </c>
      <c r="H98" s="127" t="s">
        <v>62</v>
      </c>
      <c r="I98" s="128">
        <v>1000</v>
      </c>
      <c r="J98" s="129">
        <v>126.15</v>
      </c>
      <c r="K98" s="4">
        <f t="shared" si="2"/>
        <v>134.98050000000001</v>
      </c>
      <c r="L98" s="4">
        <f t="shared" si="4"/>
        <v>134980.5</v>
      </c>
      <c r="M98" s="31" t="s">
        <v>299</v>
      </c>
      <c r="N98" s="9"/>
      <c r="O98" s="10"/>
    </row>
    <row r="99" spans="1:15" ht="99.75" x14ac:dyDescent="0.25">
      <c r="A99" s="122">
        <v>111</v>
      </c>
      <c r="B99" s="123" t="s">
        <v>25</v>
      </c>
      <c r="C99" s="124"/>
      <c r="D99" s="124" t="s">
        <v>38</v>
      </c>
      <c r="E99" s="124"/>
      <c r="F99" s="125" t="s">
        <v>300</v>
      </c>
      <c r="G99" s="126" t="s">
        <v>301</v>
      </c>
      <c r="H99" s="127" t="s">
        <v>62</v>
      </c>
      <c r="I99" s="128">
        <v>50000</v>
      </c>
      <c r="J99" s="129">
        <v>22.74</v>
      </c>
      <c r="K99" s="4">
        <f t="shared" si="2"/>
        <v>24.331800000000001</v>
      </c>
      <c r="L99" s="4">
        <f t="shared" si="4"/>
        <v>1216590</v>
      </c>
      <c r="M99" s="31" t="s">
        <v>302</v>
      </c>
      <c r="N99" s="9"/>
      <c r="O99" s="10"/>
    </row>
    <row r="100" spans="1:15" ht="75" x14ac:dyDescent="0.25">
      <c r="A100" s="130">
        <v>114</v>
      </c>
      <c r="B100" s="119" t="s">
        <v>337</v>
      </c>
      <c r="C100" s="9" t="s">
        <v>310</v>
      </c>
      <c r="D100" s="9"/>
      <c r="E100" s="9"/>
      <c r="F100" s="9"/>
      <c r="G100" s="9" t="s">
        <v>311</v>
      </c>
      <c r="H100" s="58" t="s">
        <v>16</v>
      </c>
      <c r="I100" s="131">
        <v>1500</v>
      </c>
      <c r="J100" s="132">
        <v>1.08</v>
      </c>
      <c r="K100" s="4">
        <f t="shared" si="2"/>
        <v>1.1556000000000002</v>
      </c>
      <c r="L100" s="4">
        <f t="shared" si="4"/>
        <v>1733.4000000000003</v>
      </c>
      <c r="M100" s="31" t="s">
        <v>312</v>
      </c>
      <c r="N100" s="9"/>
      <c r="O100" s="10"/>
    </row>
    <row r="101" spans="1:15" ht="75" x14ac:dyDescent="0.25">
      <c r="A101" s="130">
        <v>115</v>
      </c>
      <c r="B101" s="119" t="s">
        <v>337</v>
      </c>
      <c r="C101" s="9" t="s">
        <v>310</v>
      </c>
      <c r="D101" s="9"/>
      <c r="E101" s="9"/>
      <c r="F101" s="9"/>
      <c r="G101" s="9" t="s">
        <v>313</v>
      </c>
      <c r="H101" s="58" t="s">
        <v>16</v>
      </c>
      <c r="I101" s="131">
        <v>1500</v>
      </c>
      <c r="J101" s="132">
        <v>1.24</v>
      </c>
      <c r="K101" s="4">
        <f t="shared" si="2"/>
        <v>1.3268</v>
      </c>
      <c r="L101" s="4">
        <f t="shared" si="4"/>
        <v>1990.2</v>
      </c>
      <c r="M101" s="31" t="s">
        <v>314</v>
      </c>
      <c r="N101" s="9"/>
      <c r="O101" s="10"/>
    </row>
    <row r="102" spans="1:15" ht="75" x14ac:dyDescent="0.25">
      <c r="A102" s="130">
        <v>115</v>
      </c>
      <c r="B102" s="119" t="s">
        <v>337</v>
      </c>
      <c r="C102" s="9" t="s">
        <v>310</v>
      </c>
      <c r="D102" s="9"/>
      <c r="E102" s="9"/>
      <c r="F102" s="9"/>
      <c r="G102" s="9" t="s">
        <v>315</v>
      </c>
      <c r="H102" s="58" t="s">
        <v>16</v>
      </c>
      <c r="I102" s="131">
        <v>1000</v>
      </c>
      <c r="J102" s="132">
        <v>1.82</v>
      </c>
      <c r="K102" s="4">
        <f t="shared" si="2"/>
        <v>1.9474000000000002</v>
      </c>
      <c r="L102" s="4">
        <f t="shared" si="4"/>
        <v>1947.4000000000003</v>
      </c>
      <c r="M102" s="31" t="s">
        <v>316</v>
      </c>
      <c r="N102" s="9"/>
      <c r="O102" s="10"/>
    </row>
    <row r="103" spans="1:15" ht="75" x14ac:dyDescent="0.25">
      <c r="A103" s="130">
        <v>116</v>
      </c>
      <c r="B103" s="119" t="s">
        <v>337</v>
      </c>
      <c r="C103" s="9" t="s">
        <v>310</v>
      </c>
      <c r="D103" s="9"/>
      <c r="E103" s="9"/>
      <c r="F103" s="9"/>
      <c r="G103" s="9" t="s">
        <v>317</v>
      </c>
      <c r="H103" s="58" t="s">
        <v>16</v>
      </c>
      <c r="I103" s="131">
        <v>500</v>
      </c>
      <c r="J103" s="132">
        <v>2.67</v>
      </c>
      <c r="K103" s="4">
        <f>J103*1.07</f>
        <v>2.8569</v>
      </c>
      <c r="L103" s="4">
        <f t="shared" si="4"/>
        <v>1428.45</v>
      </c>
      <c r="M103" s="31" t="s">
        <v>318</v>
      </c>
      <c r="N103" s="9"/>
      <c r="O103" s="10"/>
    </row>
    <row r="104" spans="1:15" ht="18.75" x14ac:dyDescent="0.25">
      <c r="A104" s="130">
        <v>117</v>
      </c>
      <c r="B104" s="1"/>
      <c r="C104" s="9"/>
      <c r="D104" s="9"/>
      <c r="E104" s="9"/>
      <c r="F104" s="9"/>
      <c r="G104" s="9"/>
      <c r="H104" s="58"/>
      <c r="I104" s="131"/>
      <c r="J104" s="132"/>
      <c r="K104" s="8"/>
      <c r="L104" s="8"/>
      <c r="M104" s="31"/>
      <c r="N104" s="369"/>
      <c r="O104" s="10"/>
    </row>
    <row r="105" spans="1:15" ht="21" x14ac:dyDescent="0.35">
      <c r="A105" s="133"/>
      <c r="B105" s="134"/>
      <c r="C105" s="30"/>
      <c r="D105" s="30"/>
      <c r="E105" s="30"/>
      <c r="F105" s="30"/>
      <c r="G105" s="30"/>
      <c r="H105" s="133"/>
      <c r="I105" s="135"/>
      <c r="J105" s="136"/>
      <c r="K105" s="136"/>
      <c r="L105" s="137">
        <f>SUM(L2:L103)</f>
        <v>5979423.9583000019</v>
      </c>
      <c r="M105" s="30"/>
      <c r="N105" s="30"/>
      <c r="O105" s="10"/>
    </row>
  </sheetData>
  <autoFilter ref="A1:O105" xr:uid="{00000000-0001-0000-0000-000000000000}">
    <filterColumn colId="13">
      <filters blank="1">
        <filter val="ставимо малі по факту поставимо великі через доп"/>
      </filters>
    </filterColumn>
  </autoFilter>
  <mergeCells count="2">
    <mergeCell ref="I43:I46"/>
    <mergeCell ref="I47:I49"/>
  </mergeCells>
  <hyperlinks>
    <hyperlink ref="M19" r:id="rId1" xr:uid="{00000000-0004-0000-0000-000000000000}"/>
    <hyperlink ref="M20" r:id="rId2" xr:uid="{00000000-0004-0000-0000-000001000000}"/>
    <hyperlink ref="M21" r:id="rId3" xr:uid="{00000000-0004-0000-0000-000002000000}"/>
    <hyperlink ref="M22" r:id="rId4" xr:uid="{00000000-0004-0000-0000-000003000000}"/>
    <hyperlink ref="M23" r:id="rId5" xr:uid="{00000000-0004-0000-0000-000004000000}"/>
    <hyperlink ref="M24" r:id="rId6" xr:uid="{00000000-0004-0000-0000-000005000000}"/>
    <hyperlink ref="M32" r:id="rId7" xr:uid="{00000000-0004-0000-0000-000006000000}"/>
    <hyperlink ref="M31" r:id="rId8" xr:uid="{00000000-0004-0000-0000-000007000000}"/>
    <hyperlink ref="M30" r:id="rId9" xr:uid="{00000000-0004-0000-0000-000008000000}"/>
    <hyperlink ref="M29" r:id="rId10" xr:uid="{00000000-0004-0000-0000-000009000000}"/>
    <hyperlink ref="M28" r:id="rId11" xr:uid="{00000000-0004-0000-0000-00000A000000}"/>
    <hyperlink ref="M27" r:id="rId12" xr:uid="{00000000-0004-0000-0000-00000B000000}"/>
    <hyperlink ref="M34" r:id="rId13" xr:uid="{00000000-0004-0000-0000-00000C000000}"/>
    <hyperlink ref="M35" r:id="rId14" xr:uid="{00000000-0004-0000-0000-00000D000000}"/>
    <hyperlink ref="M37" r:id="rId15" xr:uid="{00000000-0004-0000-0000-00000E000000}"/>
    <hyperlink ref="M36" r:id="rId16" xr:uid="{00000000-0004-0000-0000-00000F000000}"/>
    <hyperlink ref="M74" r:id="rId17" xr:uid="{00000000-0004-0000-0000-000010000000}"/>
    <hyperlink ref="M38" r:id="rId18" xr:uid="{00000000-0004-0000-0000-000011000000}"/>
    <hyperlink ref="M33" r:id="rId19" xr:uid="{00000000-0004-0000-0000-000012000000}"/>
    <hyperlink ref="M41" r:id="rId20" xr:uid="{00000000-0004-0000-0000-000013000000}"/>
    <hyperlink ref="M42" r:id="rId21" xr:uid="{00000000-0004-0000-0000-000014000000}"/>
    <hyperlink ref="M40" r:id="rId22" xr:uid="{00000000-0004-0000-0000-000015000000}"/>
    <hyperlink ref="M44" r:id="rId23" xr:uid="{00000000-0004-0000-0000-000016000000}"/>
    <hyperlink ref="M46" r:id="rId24" xr:uid="{00000000-0004-0000-0000-000017000000}"/>
    <hyperlink ref="M49" r:id="rId25" xr:uid="{00000000-0004-0000-0000-000018000000}"/>
    <hyperlink ref="M47" r:id="rId26" xr:uid="{00000000-0004-0000-0000-000019000000}"/>
    <hyperlink ref="M48" r:id="rId27" xr:uid="{00000000-0004-0000-0000-00001A000000}"/>
    <hyperlink ref="M76" r:id="rId28" display="https://gov.e-tender.ua/v2/ProzorroMarket/Product?id=b1e53dd198604dcdb79416a57c25b55c" xr:uid="{00000000-0004-0000-0000-00001B000000}"/>
    <hyperlink ref="M99" r:id="rId29" xr:uid="{00000000-0004-0000-0000-00001C000000}"/>
    <hyperlink ref="M62" r:id="rId30" xr:uid="{00000000-0004-0000-0000-00001D000000}"/>
    <hyperlink ref="M61" r:id="rId31" xr:uid="{00000000-0004-0000-0000-00001E000000}"/>
    <hyperlink ref="M65" r:id="rId32" xr:uid="{00000000-0004-0000-0000-00001F000000}"/>
    <hyperlink ref="M64" r:id="rId33" xr:uid="{00000000-0004-0000-0000-000020000000}"/>
    <hyperlink ref="M66" r:id="rId34" xr:uid="{00000000-0004-0000-0000-000022000000}"/>
    <hyperlink ref="M63" r:id="rId35" xr:uid="{00000000-0004-0000-0000-000023000000}"/>
    <hyperlink ref="M8" r:id="rId36" xr:uid="{00000000-0004-0000-0000-000024000000}"/>
    <hyperlink ref="M14" r:id="rId37" xr:uid="{00000000-0004-0000-0000-000025000000}"/>
    <hyperlink ref="M7" r:id="rId38" xr:uid="{00000000-0004-0000-0000-000028000000}"/>
    <hyperlink ref="M11" r:id="rId39" xr:uid="{00000000-0004-0000-0000-000029000000}"/>
    <hyperlink ref="M12" r:id="rId40" xr:uid="{00000000-0004-0000-0000-00002A000000}"/>
    <hyperlink ref="M17" r:id="rId41" xr:uid="{00000000-0004-0000-0000-00002B000000}"/>
    <hyperlink ref="M18" r:id="rId42" xr:uid="{00000000-0004-0000-0000-00002C000000}"/>
    <hyperlink ref="M16" r:id="rId43" xr:uid="{00000000-0004-0000-0000-00002D000000}"/>
    <hyperlink ref="M15" r:id="rId44" xr:uid="{00000000-0004-0000-0000-00002E000000}"/>
    <hyperlink ref="M59" r:id="rId45" xr:uid="{00000000-0004-0000-0000-00002F000000}"/>
    <hyperlink ref="M54" r:id="rId46" xr:uid="{00000000-0004-0000-0000-000030000000}"/>
    <hyperlink ref="M53" r:id="rId47" xr:uid="{00000000-0004-0000-0000-000031000000}"/>
    <hyperlink ref="M57" r:id="rId48" xr:uid="{00000000-0004-0000-0000-000032000000}"/>
    <hyperlink ref="M55" r:id="rId49" xr:uid="{00000000-0004-0000-0000-000033000000}"/>
    <hyperlink ref="M56" r:id="rId50" xr:uid="{00000000-0004-0000-0000-000034000000}"/>
    <hyperlink ref="M58" r:id="rId51" xr:uid="{00000000-0004-0000-0000-000035000000}"/>
    <hyperlink ref="M75" r:id="rId52" xr:uid="{00000000-0004-0000-0000-000036000000}"/>
    <hyperlink ref="M39" r:id="rId53" xr:uid="{00000000-0004-0000-0000-000039000000}"/>
    <hyperlink ref="M98" r:id="rId54" xr:uid="{00000000-0004-0000-0000-00003A000000}"/>
    <hyperlink ref="M103" r:id="rId55" xr:uid="{00000000-0004-0000-0000-00003B000000}"/>
    <hyperlink ref="M101" r:id="rId56" xr:uid="{00000000-0004-0000-0000-00003C000000}"/>
    <hyperlink ref="M100" r:id="rId57" xr:uid="{00000000-0004-0000-0000-00003D000000}"/>
    <hyperlink ref="M102" r:id="rId58" xr:uid="{00000000-0004-0000-0000-00003E000000}"/>
    <hyperlink ref="M70" r:id="rId59" xr:uid="{00000000-0004-0000-0000-00003F000000}"/>
    <hyperlink ref="M69" r:id="rId60" xr:uid="{00000000-0004-0000-0000-000040000000}"/>
    <hyperlink ref="M68" r:id="rId61" xr:uid="{00000000-0004-0000-0000-000041000000}"/>
    <hyperlink ref="M71" r:id="rId62" xr:uid="{00000000-0004-0000-0000-000042000000}"/>
    <hyperlink ref="M73" r:id="rId63" xr:uid="{00000000-0004-0000-0000-000043000000}"/>
    <hyperlink ref="M9" r:id="rId64" xr:uid="{00000000-0004-0000-0000-000044000000}"/>
  </hyperlinks>
  <pageMargins left="0.7" right="0.7" top="0.75" bottom="0.75" header="0.3" footer="0.3"/>
  <pageSetup paperSize="9" orientation="portrait" horizontalDpi="180" verticalDpi="18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30"/>
  <sheetViews>
    <sheetView topLeftCell="A82" workbookViewId="0">
      <selection activeCell="B47" sqref="B1:B1048576"/>
    </sheetView>
  </sheetViews>
  <sheetFormatPr defaultRowHeight="15" x14ac:dyDescent="0.25"/>
  <cols>
    <col min="1" max="1" width="9.28515625" bestFit="1" customWidth="1"/>
    <col min="2" max="2" width="14.28515625" style="379" customWidth="1"/>
    <col min="3" max="3" width="9.28515625" bestFit="1" customWidth="1"/>
    <col min="5" max="5" width="9.28515625" bestFit="1" customWidth="1"/>
    <col min="6" max="6" width="48" customWidth="1"/>
    <col min="7" max="7" width="28.85546875" customWidth="1"/>
    <col min="9" max="10" width="9.28515625" bestFit="1" customWidth="1"/>
    <col min="11" max="11" width="12.28515625" bestFit="1" customWidth="1"/>
    <col min="12" max="12" width="10.42578125" bestFit="1" customWidth="1"/>
    <col min="13" max="13" width="22.140625" customWidth="1"/>
  </cols>
  <sheetData>
    <row r="2" spans="1:16" ht="38.25" x14ac:dyDescent="0.25">
      <c r="A2" s="138" t="s">
        <v>0</v>
      </c>
      <c r="B2" s="370" t="s">
        <v>1</v>
      </c>
      <c r="C2" s="138" t="s">
        <v>2</v>
      </c>
      <c r="D2" s="138" t="s">
        <v>3</v>
      </c>
      <c r="E2" s="138" t="s">
        <v>4</v>
      </c>
      <c r="F2" s="138" t="s">
        <v>5</v>
      </c>
      <c r="G2" s="138" t="s">
        <v>319</v>
      </c>
      <c r="H2" s="138" t="s">
        <v>6</v>
      </c>
      <c r="I2" s="138" t="s">
        <v>7</v>
      </c>
      <c r="J2" s="139" t="s">
        <v>8</v>
      </c>
      <c r="K2" s="139" t="s">
        <v>9</v>
      </c>
      <c r="L2" s="139" t="s">
        <v>10</v>
      </c>
      <c r="M2" s="138" t="s">
        <v>11</v>
      </c>
      <c r="N2" s="138" t="s">
        <v>12</v>
      </c>
      <c r="O2" s="138"/>
      <c r="P2" s="140"/>
    </row>
    <row r="3" spans="1:16" ht="38.25" x14ac:dyDescent="0.25">
      <c r="A3" s="141">
        <v>1</v>
      </c>
      <c r="B3" s="384"/>
      <c r="C3" s="142">
        <v>60539</v>
      </c>
      <c r="D3" s="142" t="s">
        <v>13</v>
      </c>
      <c r="E3" s="142"/>
      <c r="F3" s="143" t="s">
        <v>14</v>
      </c>
      <c r="G3" s="144" t="s">
        <v>15</v>
      </c>
      <c r="H3" s="145" t="s">
        <v>16</v>
      </c>
      <c r="I3" s="146">
        <v>0</v>
      </c>
      <c r="J3" s="147">
        <v>134.34</v>
      </c>
      <c r="K3" s="147">
        <f>J3*1.07</f>
        <v>143.74380000000002</v>
      </c>
      <c r="L3" s="147">
        <f>I3*K3</f>
        <v>0</v>
      </c>
      <c r="M3" s="148"/>
      <c r="N3" s="148" t="s">
        <v>17</v>
      </c>
      <c r="O3" s="149"/>
      <c r="P3" s="140"/>
    </row>
    <row r="4" spans="1:16" ht="38.25" x14ac:dyDescent="0.25">
      <c r="A4" s="141">
        <v>2</v>
      </c>
      <c r="B4" s="384"/>
      <c r="C4" s="142">
        <v>60539</v>
      </c>
      <c r="D4" s="142" t="s">
        <v>18</v>
      </c>
      <c r="E4" s="142">
        <v>4550234</v>
      </c>
      <c r="F4" s="143" t="s">
        <v>14</v>
      </c>
      <c r="G4" s="144" t="s">
        <v>19</v>
      </c>
      <c r="H4" s="145"/>
      <c r="I4" s="146">
        <v>10000</v>
      </c>
      <c r="J4" s="147">
        <v>77.22</v>
      </c>
      <c r="K4" s="147">
        <f t="shared" ref="K4:K67" si="0">J4*1.07</f>
        <v>82.625399999999999</v>
      </c>
      <c r="L4" s="147">
        <f t="shared" ref="L4:L67" si="1">I4*K4</f>
        <v>826254</v>
      </c>
      <c r="M4" s="148"/>
      <c r="N4" s="148" t="s">
        <v>17</v>
      </c>
      <c r="O4" s="149"/>
      <c r="P4" s="140"/>
    </row>
    <row r="5" spans="1:16" ht="114.75" x14ac:dyDescent="0.25">
      <c r="A5" s="150">
        <v>3</v>
      </c>
      <c r="B5" s="385" t="s">
        <v>20</v>
      </c>
      <c r="C5" s="151" t="s">
        <v>21</v>
      </c>
      <c r="D5" s="151" t="s">
        <v>22</v>
      </c>
      <c r="E5" s="151"/>
      <c r="F5" s="152" t="s">
        <v>23</v>
      </c>
      <c r="G5" s="153" t="s">
        <v>24</v>
      </c>
      <c r="H5" s="154" t="s">
        <v>16</v>
      </c>
      <c r="I5" s="155">
        <v>500</v>
      </c>
      <c r="J5" s="156">
        <v>455</v>
      </c>
      <c r="K5" s="147">
        <f t="shared" si="0"/>
        <v>486.85</v>
      </c>
      <c r="L5" s="147">
        <f t="shared" si="1"/>
        <v>243425</v>
      </c>
      <c r="M5" s="148"/>
      <c r="N5" s="148" t="s">
        <v>17</v>
      </c>
      <c r="O5" s="149"/>
      <c r="P5" s="140"/>
    </row>
    <row r="6" spans="1:16" ht="84" x14ac:dyDescent="0.25">
      <c r="A6" s="157">
        <v>4</v>
      </c>
      <c r="B6" s="386" t="s">
        <v>25</v>
      </c>
      <c r="C6" s="158"/>
      <c r="D6" s="158" t="s">
        <v>26</v>
      </c>
      <c r="E6" s="158"/>
      <c r="F6" s="159" t="s">
        <v>27</v>
      </c>
      <c r="G6" s="160"/>
      <c r="H6" s="161" t="s">
        <v>28</v>
      </c>
      <c r="I6" s="155">
        <v>0</v>
      </c>
      <c r="J6" s="156"/>
      <c r="K6" s="147">
        <f t="shared" si="0"/>
        <v>0</v>
      </c>
      <c r="L6" s="147">
        <f t="shared" si="1"/>
        <v>0</v>
      </c>
      <c r="M6" s="162"/>
      <c r="N6" s="162"/>
      <c r="O6" s="163"/>
      <c r="P6" s="140"/>
    </row>
    <row r="7" spans="1:16" ht="51" x14ac:dyDescent="0.25">
      <c r="A7" s="164">
        <v>5</v>
      </c>
      <c r="B7" s="373"/>
      <c r="C7" s="165"/>
      <c r="D7" s="165" t="s">
        <v>18</v>
      </c>
      <c r="E7" s="165">
        <v>4894278</v>
      </c>
      <c r="F7" s="166" t="s">
        <v>29</v>
      </c>
      <c r="G7" s="167" t="s">
        <v>30</v>
      </c>
      <c r="H7" s="165" t="s">
        <v>16</v>
      </c>
      <c r="I7" s="168">
        <v>50</v>
      </c>
      <c r="J7" s="169">
        <v>578</v>
      </c>
      <c r="K7" s="170">
        <f t="shared" si="0"/>
        <v>618.46</v>
      </c>
      <c r="L7" s="147">
        <f t="shared" si="1"/>
        <v>30923</v>
      </c>
      <c r="M7" s="171"/>
      <c r="N7" s="171" t="s">
        <v>17</v>
      </c>
      <c r="O7" s="172" t="s">
        <v>31</v>
      </c>
      <c r="P7" s="140"/>
    </row>
    <row r="8" spans="1:16" ht="51" x14ac:dyDescent="0.25">
      <c r="A8" s="164">
        <v>6</v>
      </c>
      <c r="B8" s="373"/>
      <c r="C8" s="165"/>
      <c r="D8" s="165" t="s">
        <v>18</v>
      </c>
      <c r="E8" s="165">
        <v>4894375</v>
      </c>
      <c r="F8" s="166" t="s">
        <v>32</v>
      </c>
      <c r="G8" s="167" t="s">
        <v>33</v>
      </c>
      <c r="H8" s="165" t="s">
        <v>16</v>
      </c>
      <c r="I8" s="168">
        <v>50</v>
      </c>
      <c r="J8" s="169">
        <v>480</v>
      </c>
      <c r="K8" s="170">
        <f t="shared" si="0"/>
        <v>513.6</v>
      </c>
      <c r="L8" s="147">
        <f t="shared" si="1"/>
        <v>25680</v>
      </c>
      <c r="M8" s="171"/>
      <c r="N8" s="171" t="s">
        <v>17</v>
      </c>
      <c r="O8" s="172" t="s">
        <v>31</v>
      </c>
      <c r="P8" s="140"/>
    </row>
    <row r="9" spans="1:16" ht="63.75" x14ac:dyDescent="0.25">
      <c r="A9" s="173">
        <v>7</v>
      </c>
      <c r="B9" s="375" t="s">
        <v>34</v>
      </c>
      <c r="C9" s="174"/>
      <c r="D9" s="174" t="s">
        <v>18</v>
      </c>
      <c r="E9" s="174"/>
      <c r="F9" s="175" t="s">
        <v>35</v>
      </c>
      <c r="G9" s="176" t="s">
        <v>36</v>
      </c>
      <c r="H9" s="177" t="s">
        <v>16</v>
      </c>
      <c r="I9" s="178">
        <v>100</v>
      </c>
      <c r="J9" s="179">
        <v>88.53</v>
      </c>
      <c r="K9" s="147">
        <f t="shared" si="0"/>
        <v>94.727100000000007</v>
      </c>
      <c r="L9" s="147">
        <f t="shared" si="1"/>
        <v>9472.7100000000009</v>
      </c>
      <c r="M9" s="180" t="s">
        <v>37</v>
      </c>
      <c r="N9" s="162"/>
      <c r="O9" s="163"/>
      <c r="P9" s="140"/>
    </row>
    <row r="10" spans="1:16" ht="63.75" x14ac:dyDescent="0.25">
      <c r="A10" s="173">
        <v>8</v>
      </c>
      <c r="B10" s="375" t="s">
        <v>34</v>
      </c>
      <c r="C10" s="174"/>
      <c r="D10" s="174" t="s">
        <v>38</v>
      </c>
      <c r="E10" s="174"/>
      <c r="F10" s="175" t="s">
        <v>39</v>
      </c>
      <c r="G10" s="176" t="s">
        <v>40</v>
      </c>
      <c r="H10" s="177" t="s">
        <v>16</v>
      </c>
      <c r="I10" s="178">
        <v>100</v>
      </c>
      <c r="J10" s="179">
        <v>32.5</v>
      </c>
      <c r="K10" s="147">
        <f t="shared" si="0"/>
        <v>34.774999999999999</v>
      </c>
      <c r="L10" s="147">
        <f t="shared" si="1"/>
        <v>3477.5</v>
      </c>
      <c r="M10" s="180" t="s">
        <v>41</v>
      </c>
      <c r="N10" s="162"/>
      <c r="O10" s="163"/>
      <c r="P10" s="140"/>
    </row>
    <row r="11" spans="1:16" ht="63.75" x14ac:dyDescent="0.25">
      <c r="A11" s="173">
        <v>9</v>
      </c>
      <c r="B11" s="375" t="s">
        <v>34</v>
      </c>
      <c r="C11" s="174"/>
      <c r="D11" s="174" t="s">
        <v>18</v>
      </c>
      <c r="E11" s="174"/>
      <c r="F11" s="175" t="s">
        <v>42</v>
      </c>
      <c r="G11" s="176" t="s">
        <v>43</v>
      </c>
      <c r="H11" s="177" t="s">
        <v>16</v>
      </c>
      <c r="I11" s="178">
        <v>0</v>
      </c>
      <c r="J11" s="179">
        <v>81.12</v>
      </c>
      <c r="K11" s="147">
        <f t="shared" si="0"/>
        <v>86.798400000000015</v>
      </c>
      <c r="L11" s="147">
        <f t="shared" si="1"/>
        <v>0</v>
      </c>
      <c r="M11" s="180" t="s">
        <v>44</v>
      </c>
      <c r="N11" s="162"/>
      <c r="O11" s="163"/>
      <c r="P11" s="140"/>
    </row>
    <row r="12" spans="1:16" ht="63.75" x14ac:dyDescent="0.25">
      <c r="A12" s="173">
        <v>10</v>
      </c>
      <c r="B12" s="375" t="s">
        <v>34</v>
      </c>
      <c r="C12" s="174"/>
      <c r="D12" s="174" t="s">
        <v>18</v>
      </c>
      <c r="E12" s="174"/>
      <c r="F12" s="175" t="s">
        <v>45</v>
      </c>
      <c r="G12" s="176" t="s">
        <v>46</v>
      </c>
      <c r="H12" s="177" t="s">
        <v>16</v>
      </c>
      <c r="I12" s="178">
        <v>0</v>
      </c>
      <c r="J12" s="179">
        <v>81.12</v>
      </c>
      <c r="K12" s="147">
        <f t="shared" si="0"/>
        <v>86.798400000000015</v>
      </c>
      <c r="L12" s="147">
        <f t="shared" si="1"/>
        <v>0</v>
      </c>
      <c r="M12" s="180" t="s">
        <v>47</v>
      </c>
      <c r="N12" s="162"/>
      <c r="O12" s="163"/>
      <c r="P12" s="140"/>
    </row>
    <row r="13" spans="1:16" ht="63.75" x14ac:dyDescent="0.25">
      <c r="A13" s="173">
        <v>11</v>
      </c>
      <c r="B13" s="375" t="s">
        <v>34</v>
      </c>
      <c r="C13" s="174"/>
      <c r="D13" s="174" t="s">
        <v>48</v>
      </c>
      <c r="E13" s="174"/>
      <c r="F13" s="175" t="s">
        <v>49</v>
      </c>
      <c r="G13" s="176" t="s">
        <v>50</v>
      </c>
      <c r="H13" s="177" t="s">
        <v>16</v>
      </c>
      <c r="I13" s="178">
        <v>0</v>
      </c>
      <c r="J13" s="179">
        <v>32.5</v>
      </c>
      <c r="K13" s="147">
        <f t="shared" si="0"/>
        <v>34.774999999999999</v>
      </c>
      <c r="L13" s="147">
        <f t="shared" si="1"/>
        <v>0</v>
      </c>
      <c r="M13" s="181" t="s">
        <v>51</v>
      </c>
      <c r="N13" s="162"/>
      <c r="O13" s="163"/>
      <c r="P13" s="140"/>
    </row>
    <row r="14" spans="1:16" ht="63.75" x14ac:dyDescent="0.25">
      <c r="A14" s="182">
        <v>12</v>
      </c>
      <c r="B14" s="386" t="s">
        <v>52</v>
      </c>
      <c r="C14" s="183"/>
      <c r="D14" s="183" t="s">
        <v>53</v>
      </c>
      <c r="E14" s="183"/>
      <c r="F14" s="184" t="s">
        <v>54</v>
      </c>
      <c r="G14" s="185" t="s">
        <v>55</v>
      </c>
      <c r="H14" s="186" t="s">
        <v>16</v>
      </c>
      <c r="I14" s="187">
        <v>5000</v>
      </c>
      <c r="J14" s="188"/>
      <c r="K14" s="147">
        <f t="shared" si="0"/>
        <v>0</v>
      </c>
      <c r="L14" s="147">
        <f t="shared" si="1"/>
        <v>0</v>
      </c>
      <c r="M14" s="181" t="s">
        <v>56</v>
      </c>
      <c r="N14" s="162"/>
      <c r="O14" s="163"/>
      <c r="P14" s="140"/>
    </row>
    <row r="15" spans="1:16" s="329" customFormat="1" ht="25.5" x14ac:dyDescent="0.25">
      <c r="A15" s="190">
        <v>13</v>
      </c>
      <c r="B15" s="387"/>
      <c r="C15" s="191"/>
      <c r="D15" s="191"/>
      <c r="E15" s="191"/>
      <c r="F15" s="360" t="s">
        <v>57</v>
      </c>
      <c r="G15" s="193"/>
      <c r="H15" s="194" t="s">
        <v>16</v>
      </c>
      <c r="I15" s="195">
        <v>0</v>
      </c>
      <c r="J15" s="196"/>
      <c r="K15" s="327">
        <f t="shared" si="0"/>
        <v>0</v>
      </c>
      <c r="L15" s="327">
        <f t="shared" si="1"/>
        <v>0</v>
      </c>
      <c r="M15" s="172"/>
      <c r="N15" s="172"/>
      <c r="O15" s="197"/>
      <c r="P15" s="328"/>
    </row>
    <row r="16" spans="1:16" ht="38.25" x14ac:dyDescent="0.25">
      <c r="A16" s="164">
        <v>14</v>
      </c>
      <c r="B16" s="373"/>
      <c r="C16" s="165"/>
      <c r="D16" s="165" t="s">
        <v>38</v>
      </c>
      <c r="E16" s="165"/>
      <c r="F16" s="166" t="s">
        <v>58</v>
      </c>
      <c r="G16" s="167" t="s">
        <v>59</v>
      </c>
      <c r="H16" s="165" t="s">
        <v>16</v>
      </c>
      <c r="I16" s="168">
        <v>6000</v>
      </c>
      <c r="J16" s="169">
        <v>8.36</v>
      </c>
      <c r="K16" s="147">
        <f t="shared" si="0"/>
        <v>8.9451999999999998</v>
      </c>
      <c r="L16" s="147">
        <f t="shared" si="1"/>
        <v>53671.199999999997</v>
      </c>
      <c r="M16" s="171"/>
      <c r="N16" s="171" t="s">
        <v>17</v>
      </c>
      <c r="O16" s="189"/>
      <c r="P16" s="140"/>
    </row>
    <row r="17" spans="1:16" x14ac:dyDescent="0.25">
      <c r="A17" s="190">
        <v>15</v>
      </c>
      <c r="B17" s="387"/>
      <c r="C17" s="191"/>
      <c r="D17" s="191" t="s">
        <v>60</v>
      </c>
      <c r="E17" s="191"/>
      <c r="F17" s="192" t="s">
        <v>61</v>
      </c>
      <c r="G17" s="193"/>
      <c r="H17" s="194" t="s">
        <v>62</v>
      </c>
      <c r="I17" s="195">
        <v>0</v>
      </c>
      <c r="J17" s="196"/>
      <c r="K17" s="147">
        <f t="shared" si="0"/>
        <v>0</v>
      </c>
      <c r="L17" s="147">
        <f t="shared" si="1"/>
        <v>0</v>
      </c>
      <c r="M17" s="172"/>
      <c r="N17" s="172" t="s">
        <v>17</v>
      </c>
      <c r="O17" s="197"/>
      <c r="P17" s="140"/>
    </row>
    <row r="18" spans="1:16" ht="63.75" x14ac:dyDescent="0.25">
      <c r="A18" s="198">
        <v>16</v>
      </c>
      <c r="B18" s="375" t="s">
        <v>34</v>
      </c>
      <c r="C18" s="174"/>
      <c r="D18" s="174" t="s">
        <v>60</v>
      </c>
      <c r="E18" s="174"/>
      <c r="F18" s="175" t="s">
        <v>63</v>
      </c>
      <c r="G18" s="176" t="s">
        <v>64</v>
      </c>
      <c r="H18" s="199" t="s">
        <v>62</v>
      </c>
      <c r="I18" s="200">
        <v>50</v>
      </c>
      <c r="J18" s="201">
        <v>125.48</v>
      </c>
      <c r="K18" s="147">
        <f t="shared" si="0"/>
        <v>134.26360000000003</v>
      </c>
      <c r="L18" s="147">
        <f t="shared" si="1"/>
        <v>6713.1800000000012</v>
      </c>
      <c r="M18" s="181" t="s">
        <v>65</v>
      </c>
      <c r="N18" s="162"/>
      <c r="O18" s="163"/>
      <c r="P18" s="140"/>
    </row>
    <row r="19" spans="1:16" ht="63.75" x14ac:dyDescent="0.25">
      <c r="A19" s="198">
        <v>17</v>
      </c>
      <c r="B19" s="375" t="s">
        <v>34</v>
      </c>
      <c r="C19" s="174"/>
      <c r="D19" s="174" t="s">
        <v>60</v>
      </c>
      <c r="E19" s="174"/>
      <c r="F19" s="175" t="s">
        <v>66</v>
      </c>
      <c r="G19" s="176" t="s">
        <v>67</v>
      </c>
      <c r="H19" s="199" t="s">
        <v>62</v>
      </c>
      <c r="I19" s="200">
        <v>50</v>
      </c>
      <c r="J19" s="201">
        <v>130.56</v>
      </c>
      <c r="K19" s="147">
        <f t="shared" si="0"/>
        <v>139.69920000000002</v>
      </c>
      <c r="L19" s="147">
        <f t="shared" si="1"/>
        <v>6984.9600000000009</v>
      </c>
      <c r="M19" s="181" t="s">
        <v>68</v>
      </c>
      <c r="N19" s="162"/>
      <c r="O19" s="163"/>
      <c r="P19" s="140"/>
    </row>
    <row r="20" spans="1:16" s="359" customFormat="1" ht="25.5" x14ac:dyDescent="0.25">
      <c r="A20" s="354">
        <v>18</v>
      </c>
      <c r="B20" s="374"/>
      <c r="C20" s="355"/>
      <c r="D20" s="355" t="s">
        <v>18</v>
      </c>
      <c r="E20" s="355">
        <v>4238010</v>
      </c>
      <c r="F20" s="356" t="s">
        <v>69</v>
      </c>
      <c r="G20" s="357" t="s">
        <v>70</v>
      </c>
      <c r="H20" s="355" t="s">
        <v>16</v>
      </c>
      <c r="I20" s="241">
        <v>10000</v>
      </c>
      <c r="J20" s="242">
        <v>15.02</v>
      </c>
      <c r="K20" s="358">
        <f t="shared" si="0"/>
        <v>16.071400000000001</v>
      </c>
      <c r="L20" s="358">
        <f t="shared" si="1"/>
        <v>160714</v>
      </c>
      <c r="M20" s="171"/>
      <c r="N20" s="171" t="s">
        <v>17</v>
      </c>
      <c r="O20" s="189"/>
      <c r="P20" s="353"/>
    </row>
    <row r="21" spans="1:16" ht="25.5" x14ac:dyDescent="0.25">
      <c r="A21" s="190">
        <v>19</v>
      </c>
      <c r="B21" s="387"/>
      <c r="C21" s="191"/>
      <c r="D21" s="191" t="s">
        <v>18</v>
      </c>
      <c r="E21" s="191">
        <v>4495101</v>
      </c>
      <c r="F21" s="192" t="s">
        <v>71</v>
      </c>
      <c r="G21" s="193" t="s">
        <v>72</v>
      </c>
      <c r="H21" s="194" t="s">
        <v>28</v>
      </c>
      <c r="I21" s="195">
        <v>0</v>
      </c>
      <c r="J21" s="196">
        <v>998</v>
      </c>
      <c r="K21" s="147">
        <f t="shared" si="0"/>
        <v>1067.8600000000001</v>
      </c>
      <c r="L21" s="147">
        <f t="shared" si="1"/>
        <v>0</v>
      </c>
      <c r="M21" s="172"/>
      <c r="N21" s="172" t="s">
        <v>17</v>
      </c>
      <c r="O21" s="197"/>
      <c r="P21" s="140"/>
    </row>
    <row r="22" spans="1:16" ht="25.5" x14ac:dyDescent="0.25">
      <c r="A22" s="190">
        <v>20</v>
      </c>
      <c r="B22" s="387"/>
      <c r="C22" s="191"/>
      <c r="D22" s="191" t="s">
        <v>18</v>
      </c>
      <c r="E22" s="191">
        <v>4495152</v>
      </c>
      <c r="F22" s="192" t="s">
        <v>73</v>
      </c>
      <c r="G22" s="193" t="s">
        <v>74</v>
      </c>
      <c r="H22" s="194" t="s">
        <v>28</v>
      </c>
      <c r="I22" s="195">
        <v>0</v>
      </c>
      <c r="J22" s="196">
        <v>998</v>
      </c>
      <c r="K22" s="147">
        <f t="shared" si="0"/>
        <v>1067.8600000000001</v>
      </c>
      <c r="L22" s="147">
        <f t="shared" si="1"/>
        <v>0</v>
      </c>
      <c r="M22" s="172"/>
      <c r="N22" s="172" t="s">
        <v>17</v>
      </c>
      <c r="O22" s="197"/>
      <c r="P22" s="140"/>
    </row>
    <row r="23" spans="1:16" ht="63.75" x14ac:dyDescent="0.25">
      <c r="A23" s="173">
        <v>21</v>
      </c>
      <c r="B23" s="375" t="s">
        <v>34</v>
      </c>
      <c r="C23" s="174"/>
      <c r="D23" s="174" t="s">
        <v>53</v>
      </c>
      <c r="E23" s="174"/>
      <c r="F23" s="208" t="s">
        <v>75</v>
      </c>
      <c r="G23" s="209" t="s">
        <v>76</v>
      </c>
      <c r="H23" s="177" t="s">
        <v>16</v>
      </c>
      <c r="I23" s="178">
        <v>500</v>
      </c>
      <c r="J23" s="179">
        <v>3.4</v>
      </c>
      <c r="K23" s="147">
        <f t="shared" si="0"/>
        <v>3.6379999999999999</v>
      </c>
      <c r="L23" s="147">
        <f t="shared" si="1"/>
        <v>1819</v>
      </c>
      <c r="M23" s="181" t="s">
        <v>77</v>
      </c>
      <c r="N23" s="162"/>
      <c r="O23" s="163"/>
      <c r="P23" s="140"/>
    </row>
    <row r="24" spans="1:16" ht="63.75" x14ac:dyDescent="0.25">
      <c r="A24" s="173">
        <v>22</v>
      </c>
      <c r="B24" s="375" t="s">
        <v>34</v>
      </c>
      <c r="C24" s="174"/>
      <c r="D24" s="174" t="s">
        <v>38</v>
      </c>
      <c r="E24" s="174"/>
      <c r="F24" s="175" t="s">
        <v>78</v>
      </c>
      <c r="G24" s="176" t="s">
        <v>79</v>
      </c>
      <c r="H24" s="177" t="s">
        <v>16</v>
      </c>
      <c r="I24" s="178">
        <v>50</v>
      </c>
      <c r="J24" s="179">
        <v>11.85</v>
      </c>
      <c r="K24" s="147">
        <f t="shared" si="0"/>
        <v>12.679500000000001</v>
      </c>
      <c r="L24" s="147">
        <f t="shared" si="1"/>
        <v>633.97500000000002</v>
      </c>
      <c r="M24" s="180" t="s">
        <v>80</v>
      </c>
      <c r="N24" s="162"/>
      <c r="O24" s="163"/>
      <c r="P24" s="140"/>
    </row>
    <row r="25" spans="1:16" ht="63.75" x14ac:dyDescent="0.25">
      <c r="A25" s="173"/>
      <c r="B25" s="375" t="s">
        <v>34</v>
      </c>
      <c r="C25" s="174"/>
      <c r="D25" s="174" t="s">
        <v>38</v>
      </c>
      <c r="E25" s="174"/>
      <c r="F25" s="175" t="s">
        <v>81</v>
      </c>
      <c r="G25" s="176" t="s">
        <v>82</v>
      </c>
      <c r="H25" s="177"/>
      <c r="I25" s="178">
        <v>50</v>
      </c>
      <c r="J25" s="179">
        <v>11.85</v>
      </c>
      <c r="K25" s="147">
        <f t="shared" si="0"/>
        <v>12.679500000000001</v>
      </c>
      <c r="L25" s="147">
        <f t="shared" si="1"/>
        <v>633.97500000000002</v>
      </c>
      <c r="M25" s="180" t="s">
        <v>83</v>
      </c>
      <c r="N25" s="162"/>
      <c r="O25" s="163"/>
      <c r="P25" s="140"/>
    </row>
    <row r="26" spans="1:16" ht="63.75" x14ac:dyDescent="0.25">
      <c r="A26" s="173"/>
      <c r="B26" s="375" t="s">
        <v>34</v>
      </c>
      <c r="C26" s="174"/>
      <c r="D26" s="174" t="s">
        <v>38</v>
      </c>
      <c r="E26" s="174"/>
      <c r="F26" s="175" t="s">
        <v>84</v>
      </c>
      <c r="G26" s="176" t="s">
        <v>85</v>
      </c>
      <c r="H26" s="177"/>
      <c r="I26" s="178">
        <v>50</v>
      </c>
      <c r="J26" s="179">
        <v>11.85</v>
      </c>
      <c r="K26" s="147">
        <f t="shared" si="0"/>
        <v>12.679500000000001</v>
      </c>
      <c r="L26" s="147">
        <f t="shared" si="1"/>
        <v>633.97500000000002</v>
      </c>
      <c r="M26" s="180" t="s">
        <v>86</v>
      </c>
      <c r="N26" s="162"/>
      <c r="O26" s="163"/>
      <c r="P26" s="140"/>
    </row>
    <row r="27" spans="1:16" ht="63.75" x14ac:dyDescent="0.25">
      <c r="A27" s="173"/>
      <c r="B27" s="375" t="s">
        <v>34</v>
      </c>
      <c r="C27" s="174"/>
      <c r="D27" s="174" t="s">
        <v>38</v>
      </c>
      <c r="E27" s="174"/>
      <c r="F27" s="175" t="s">
        <v>87</v>
      </c>
      <c r="G27" s="176" t="s">
        <v>88</v>
      </c>
      <c r="H27" s="177"/>
      <c r="I27" s="178">
        <v>50</v>
      </c>
      <c r="J27" s="179">
        <v>11.85</v>
      </c>
      <c r="K27" s="147">
        <f t="shared" si="0"/>
        <v>12.679500000000001</v>
      </c>
      <c r="L27" s="147">
        <f t="shared" si="1"/>
        <v>633.97500000000002</v>
      </c>
      <c r="M27" s="180" t="s">
        <v>89</v>
      </c>
      <c r="N27" s="162"/>
      <c r="O27" s="163"/>
      <c r="P27" s="140"/>
    </row>
    <row r="28" spans="1:16" s="329" customFormat="1" x14ac:dyDescent="0.25">
      <c r="A28" s="202">
        <v>23</v>
      </c>
      <c r="B28" s="388"/>
      <c r="C28" s="203"/>
      <c r="D28" s="203" t="s">
        <v>90</v>
      </c>
      <c r="E28" s="203"/>
      <c r="F28" s="192" t="s">
        <v>91</v>
      </c>
      <c r="G28" s="204"/>
      <c r="H28" s="205" t="s">
        <v>62</v>
      </c>
      <c r="I28" s="206">
        <v>0</v>
      </c>
      <c r="J28" s="207"/>
      <c r="K28" s="327">
        <f t="shared" si="0"/>
        <v>0</v>
      </c>
      <c r="L28" s="327">
        <f t="shared" si="1"/>
        <v>0</v>
      </c>
      <c r="M28" s="287"/>
      <c r="N28" s="287"/>
      <c r="O28" s="352"/>
      <c r="P28" s="328"/>
    </row>
    <row r="29" spans="1:16" ht="63.75" x14ac:dyDescent="0.25">
      <c r="A29" s="173">
        <v>24</v>
      </c>
      <c r="B29" s="375" t="s">
        <v>34</v>
      </c>
      <c r="C29" s="174"/>
      <c r="D29" s="174" t="s">
        <v>38</v>
      </c>
      <c r="E29" s="174"/>
      <c r="F29" s="175" t="s">
        <v>92</v>
      </c>
      <c r="G29" s="176"/>
      <c r="H29" s="177"/>
      <c r="I29" s="178">
        <v>500</v>
      </c>
      <c r="J29" s="179">
        <v>8</v>
      </c>
      <c r="K29" s="147">
        <f t="shared" si="0"/>
        <v>8.56</v>
      </c>
      <c r="L29" s="147">
        <f t="shared" si="1"/>
        <v>4280</v>
      </c>
      <c r="M29" s="180" t="s">
        <v>93</v>
      </c>
      <c r="N29" s="162"/>
      <c r="O29" s="163"/>
      <c r="P29" s="140"/>
    </row>
    <row r="30" spans="1:16" ht="63.75" x14ac:dyDescent="0.25">
      <c r="A30" s="173">
        <v>25</v>
      </c>
      <c r="B30" s="375" t="s">
        <v>34</v>
      </c>
      <c r="C30" s="174"/>
      <c r="D30" s="174" t="s">
        <v>38</v>
      </c>
      <c r="E30" s="174"/>
      <c r="F30" s="175" t="s">
        <v>94</v>
      </c>
      <c r="G30" s="176"/>
      <c r="H30" s="177" t="s">
        <v>62</v>
      </c>
      <c r="I30" s="178">
        <v>500</v>
      </c>
      <c r="J30" s="179">
        <v>8</v>
      </c>
      <c r="K30" s="147">
        <f t="shared" si="0"/>
        <v>8.56</v>
      </c>
      <c r="L30" s="147">
        <f t="shared" si="1"/>
        <v>4280</v>
      </c>
      <c r="M30" s="180" t="s">
        <v>95</v>
      </c>
      <c r="N30" s="162"/>
      <c r="O30" s="163"/>
      <c r="P30" s="140"/>
    </row>
    <row r="31" spans="1:16" ht="63.75" x14ac:dyDescent="0.25">
      <c r="A31" s="173">
        <v>26</v>
      </c>
      <c r="B31" s="375" t="s">
        <v>34</v>
      </c>
      <c r="C31" s="174"/>
      <c r="D31" s="174" t="s">
        <v>38</v>
      </c>
      <c r="E31" s="174"/>
      <c r="F31" s="175" t="s">
        <v>96</v>
      </c>
      <c r="G31" s="176"/>
      <c r="H31" s="177" t="s">
        <v>62</v>
      </c>
      <c r="I31" s="178">
        <v>2000</v>
      </c>
      <c r="J31" s="179">
        <v>8</v>
      </c>
      <c r="K31" s="147">
        <f t="shared" si="0"/>
        <v>8.56</v>
      </c>
      <c r="L31" s="147">
        <f t="shared" si="1"/>
        <v>17120</v>
      </c>
      <c r="M31" s="180" t="s">
        <v>97</v>
      </c>
      <c r="N31" s="162"/>
      <c r="O31" s="163"/>
      <c r="P31" s="140"/>
    </row>
    <row r="32" spans="1:16" ht="63.75" x14ac:dyDescent="0.25">
      <c r="A32" s="173">
        <v>27</v>
      </c>
      <c r="B32" s="375" t="s">
        <v>34</v>
      </c>
      <c r="C32" s="174"/>
      <c r="D32" s="174" t="s">
        <v>38</v>
      </c>
      <c r="E32" s="174"/>
      <c r="F32" s="175" t="s">
        <v>98</v>
      </c>
      <c r="G32" s="176"/>
      <c r="H32" s="177" t="s">
        <v>62</v>
      </c>
      <c r="I32" s="178">
        <v>6000</v>
      </c>
      <c r="J32" s="179">
        <v>8</v>
      </c>
      <c r="K32" s="147">
        <f t="shared" si="0"/>
        <v>8.56</v>
      </c>
      <c r="L32" s="147">
        <f t="shared" si="1"/>
        <v>51360</v>
      </c>
      <c r="M32" s="180" t="s">
        <v>99</v>
      </c>
      <c r="N32" s="162"/>
      <c r="O32" s="163"/>
      <c r="P32" s="140"/>
    </row>
    <row r="33" spans="1:16" ht="63.75" x14ac:dyDescent="0.25">
      <c r="A33" s="173">
        <v>28</v>
      </c>
      <c r="B33" s="375" t="s">
        <v>34</v>
      </c>
      <c r="C33" s="174"/>
      <c r="D33" s="174" t="s">
        <v>38</v>
      </c>
      <c r="E33" s="174"/>
      <c r="F33" s="175" t="s">
        <v>100</v>
      </c>
      <c r="G33" s="176"/>
      <c r="H33" s="177" t="s">
        <v>62</v>
      </c>
      <c r="I33" s="178">
        <v>6000</v>
      </c>
      <c r="J33" s="179">
        <v>8</v>
      </c>
      <c r="K33" s="147">
        <f t="shared" si="0"/>
        <v>8.56</v>
      </c>
      <c r="L33" s="147">
        <f t="shared" si="1"/>
        <v>51360</v>
      </c>
      <c r="M33" s="180" t="s">
        <v>101</v>
      </c>
      <c r="N33" s="162"/>
      <c r="O33" s="163"/>
      <c r="P33" s="140"/>
    </row>
    <row r="34" spans="1:16" ht="63.75" x14ac:dyDescent="0.25">
      <c r="A34" s="173">
        <v>29</v>
      </c>
      <c r="B34" s="375" t="s">
        <v>34</v>
      </c>
      <c r="C34" s="174"/>
      <c r="D34" s="174" t="s">
        <v>38</v>
      </c>
      <c r="E34" s="174"/>
      <c r="F34" s="175" t="s">
        <v>102</v>
      </c>
      <c r="G34" s="176"/>
      <c r="H34" s="177" t="s">
        <v>62</v>
      </c>
      <c r="I34" s="178">
        <v>3000</v>
      </c>
      <c r="J34" s="179">
        <v>8</v>
      </c>
      <c r="K34" s="147">
        <f t="shared" si="0"/>
        <v>8.56</v>
      </c>
      <c r="L34" s="147">
        <f t="shared" si="1"/>
        <v>25680</v>
      </c>
      <c r="M34" s="180" t="s">
        <v>103</v>
      </c>
      <c r="N34" s="162"/>
      <c r="O34" s="163"/>
      <c r="P34" s="140"/>
    </row>
    <row r="35" spans="1:16" ht="67.5" x14ac:dyDescent="0.25">
      <c r="A35" s="182">
        <v>30</v>
      </c>
      <c r="B35" s="389"/>
      <c r="C35" s="183"/>
      <c r="D35" s="210" t="s">
        <v>38</v>
      </c>
      <c r="E35" s="210"/>
      <c r="F35" s="211" t="s">
        <v>104</v>
      </c>
      <c r="G35" s="212" t="s">
        <v>105</v>
      </c>
      <c r="H35" s="213" t="s">
        <v>16</v>
      </c>
      <c r="I35" s="214">
        <v>100</v>
      </c>
      <c r="J35" s="215">
        <v>741.46</v>
      </c>
      <c r="K35" s="147">
        <f t="shared" si="0"/>
        <v>793.36220000000003</v>
      </c>
      <c r="L35" s="147">
        <f t="shared" si="1"/>
        <v>79336.22</v>
      </c>
      <c r="M35" s="216" t="s">
        <v>106</v>
      </c>
      <c r="N35" s="162" t="s">
        <v>17</v>
      </c>
      <c r="O35" s="163"/>
      <c r="P35" s="140"/>
    </row>
    <row r="36" spans="1:16" ht="67.5" x14ac:dyDescent="0.25">
      <c r="A36" s="182">
        <v>31</v>
      </c>
      <c r="B36" s="389"/>
      <c r="C36" s="183"/>
      <c r="D36" s="210" t="s">
        <v>38</v>
      </c>
      <c r="E36" s="210"/>
      <c r="F36" s="211" t="s">
        <v>107</v>
      </c>
      <c r="G36" s="212" t="s">
        <v>108</v>
      </c>
      <c r="H36" s="213" t="s">
        <v>16</v>
      </c>
      <c r="I36" s="214">
        <v>50</v>
      </c>
      <c r="J36" s="215">
        <v>741.46</v>
      </c>
      <c r="K36" s="147">
        <f t="shared" si="0"/>
        <v>793.36220000000003</v>
      </c>
      <c r="L36" s="147">
        <f t="shared" si="1"/>
        <v>39668.11</v>
      </c>
      <c r="M36" s="216" t="s">
        <v>106</v>
      </c>
      <c r="N36" s="162" t="s">
        <v>17</v>
      </c>
      <c r="O36" s="163"/>
      <c r="P36" s="140"/>
    </row>
    <row r="37" spans="1:16" ht="63.75" x14ac:dyDescent="0.25">
      <c r="A37" s="173">
        <v>32</v>
      </c>
      <c r="B37" s="375" t="s">
        <v>34</v>
      </c>
      <c r="C37" s="174"/>
      <c r="D37" s="174" t="s">
        <v>38</v>
      </c>
      <c r="E37" s="174"/>
      <c r="F37" s="175" t="s">
        <v>109</v>
      </c>
      <c r="G37" s="176"/>
      <c r="H37" s="177" t="s">
        <v>16</v>
      </c>
      <c r="I37" s="178">
        <v>3000</v>
      </c>
      <c r="J37" s="179">
        <v>6.92</v>
      </c>
      <c r="K37" s="147">
        <f t="shared" si="0"/>
        <v>7.4044000000000008</v>
      </c>
      <c r="L37" s="147">
        <f t="shared" si="1"/>
        <v>22213.200000000001</v>
      </c>
      <c r="M37" s="180" t="s">
        <v>110</v>
      </c>
      <c r="N37" s="162"/>
      <c r="O37" s="163"/>
      <c r="P37" s="140"/>
    </row>
    <row r="38" spans="1:16" ht="63.75" x14ac:dyDescent="0.25">
      <c r="A38" s="173">
        <v>33</v>
      </c>
      <c r="B38" s="375" t="s">
        <v>34</v>
      </c>
      <c r="C38" s="174"/>
      <c r="D38" s="174" t="s">
        <v>38</v>
      </c>
      <c r="E38" s="174"/>
      <c r="F38" s="175" t="s">
        <v>111</v>
      </c>
      <c r="G38" s="176"/>
      <c r="H38" s="177" t="s">
        <v>16</v>
      </c>
      <c r="I38" s="178">
        <v>15000</v>
      </c>
      <c r="J38" s="179">
        <v>6.92</v>
      </c>
      <c r="K38" s="147">
        <f t="shared" si="0"/>
        <v>7.4044000000000008</v>
      </c>
      <c r="L38" s="147">
        <f t="shared" si="1"/>
        <v>111066.00000000001</v>
      </c>
      <c r="M38" s="180" t="s">
        <v>112</v>
      </c>
      <c r="N38" s="162"/>
      <c r="O38" s="163"/>
      <c r="P38" s="140"/>
    </row>
    <row r="39" spans="1:16" ht="63.75" x14ac:dyDescent="0.25">
      <c r="A39" s="173">
        <v>34</v>
      </c>
      <c r="B39" s="375" t="s">
        <v>34</v>
      </c>
      <c r="C39" s="174"/>
      <c r="D39" s="174" t="s">
        <v>38</v>
      </c>
      <c r="E39" s="174"/>
      <c r="F39" s="175" t="s">
        <v>113</v>
      </c>
      <c r="G39" s="176"/>
      <c r="H39" s="177" t="s">
        <v>16</v>
      </c>
      <c r="I39" s="178">
        <v>3000</v>
      </c>
      <c r="J39" s="179">
        <v>6.92</v>
      </c>
      <c r="K39" s="147">
        <f t="shared" si="0"/>
        <v>7.4044000000000008</v>
      </c>
      <c r="L39" s="147">
        <f t="shared" si="1"/>
        <v>22213.200000000001</v>
      </c>
      <c r="M39" s="180" t="s">
        <v>114</v>
      </c>
      <c r="N39" s="162"/>
      <c r="O39" s="163"/>
      <c r="P39" s="140"/>
    </row>
    <row r="40" spans="1:16" ht="63.75" x14ac:dyDescent="0.25">
      <c r="A40" s="173">
        <v>35</v>
      </c>
      <c r="B40" s="375" t="s">
        <v>34</v>
      </c>
      <c r="C40" s="174"/>
      <c r="D40" s="174" t="s">
        <v>38</v>
      </c>
      <c r="E40" s="174"/>
      <c r="F40" s="175" t="s">
        <v>115</v>
      </c>
      <c r="G40" s="176"/>
      <c r="H40" s="177" t="s">
        <v>16</v>
      </c>
      <c r="I40" s="178">
        <v>1000</v>
      </c>
      <c r="J40" s="179">
        <v>6.92</v>
      </c>
      <c r="K40" s="147">
        <f t="shared" si="0"/>
        <v>7.4044000000000008</v>
      </c>
      <c r="L40" s="147">
        <f t="shared" si="1"/>
        <v>7404.4000000000005</v>
      </c>
      <c r="M40" s="180" t="s">
        <v>116</v>
      </c>
      <c r="N40" s="162"/>
      <c r="O40" s="163"/>
      <c r="P40" s="140"/>
    </row>
    <row r="41" spans="1:16" ht="63.75" x14ac:dyDescent="0.25">
      <c r="A41" s="173">
        <v>36</v>
      </c>
      <c r="B41" s="375" t="s">
        <v>34</v>
      </c>
      <c r="C41" s="174"/>
      <c r="D41" s="174" t="s">
        <v>38</v>
      </c>
      <c r="E41" s="174"/>
      <c r="F41" s="175" t="s">
        <v>117</v>
      </c>
      <c r="G41" s="176"/>
      <c r="H41" s="177" t="s">
        <v>16</v>
      </c>
      <c r="I41" s="217">
        <v>500</v>
      </c>
      <c r="J41" s="218">
        <v>6.92</v>
      </c>
      <c r="K41" s="147">
        <f t="shared" si="0"/>
        <v>7.4044000000000008</v>
      </c>
      <c r="L41" s="147">
        <f t="shared" si="1"/>
        <v>3702.2000000000003</v>
      </c>
      <c r="M41" s="180" t="s">
        <v>118</v>
      </c>
      <c r="N41" s="162"/>
      <c r="O41" s="163"/>
      <c r="P41" s="140"/>
    </row>
    <row r="42" spans="1:16" ht="63.75" x14ac:dyDescent="0.25">
      <c r="A42" s="173">
        <v>37</v>
      </c>
      <c r="B42" s="375" t="s">
        <v>34</v>
      </c>
      <c r="C42" s="174"/>
      <c r="D42" s="174" t="s">
        <v>38</v>
      </c>
      <c r="E42" s="174"/>
      <c r="F42" s="175" t="s">
        <v>119</v>
      </c>
      <c r="G42" s="176"/>
      <c r="H42" s="177" t="s">
        <v>16</v>
      </c>
      <c r="I42" s="178">
        <v>500</v>
      </c>
      <c r="J42" s="179">
        <v>6.92</v>
      </c>
      <c r="K42" s="147">
        <f t="shared" si="0"/>
        <v>7.4044000000000008</v>
      </c>
      <c r="L42" s="147">
        <f t="shared" si="1"/>
        <v>3702.2000000000003</v>
      </c>
      <c r="M42" s="180" t="s">
        <v>120</v>
      </c>
      <c r="N42" s="162"/>
      <c r="O42" s="163"/>
      <c r="P42" s="140"/>
    </row>
    <row r="43" spans="1:16" ht="63.75" x14ac:dyDescent="0.25">
      <c r="A43" s="173">
        <v>38</v>
      </c>
      <c r="B43" s="375" t="s">
        <v>34</v>
      </c>
      <c r="C43" s="174"/>
      <c r="D43" s="174" t="s">
        <v>38</v>
      </c>
      <c r="E43" s="174"/>
      <c r="F43" s="175" t="s">
        <v>121</v>
      </c>
      <c r="G43" s="176"/>
      <c r="H43" s="177" t="s">
        <v>16</v>
      </c>
      <c r="I43" s="178">
        <v>500</v>
      </c>
      <c r="J43" s="179">
        <v>7.21</v>
      </c>
      <c r="K43" s="147">
        <f t="shared" si="0"/>
        <v>7.7147000000000006</v>
      </c>
      <c r="L43" s="147">
        <f t="shared" si="1"/>
        <v>3857.3500000000004</v>
      </c>
      <c r="M43" s="180" t="s">
        <v>122</v>
      </c>
      <c r="N43" s="162"/>
      <c r="O43" s="163"/>
      <c r="P43" s="140"/>
    </row>
    <row r="44" spans="1:16" ht="63.75" x14ac:dyDescent="0.25">
      <c r="A44" s="173">
        <v>40</v>
      </c>
      <c r="B44" s="375" t="s">
        <v>34</v>
      </c>
      <c r="C44" s="174"/>
      <c r="D44" s="174" t="s">
        <v>38</v>
      </c>
      <c r="E44" s="174"/>
      <c r="F44" s="175" t="s">
        <v>123</v>
      </c>
      <c r="G44" s="176"/>
      <c r="H44" s="177" t="s">
        <v>16</v>
      </c>
      <c r="I44" s="178">
        <v>1200</v>
      </c>
      <c r="J44" s="179">
        <v>7.21</v>
      </c>
      <c r="K44" s="147">
        <f t="shared" si="0"/>
        <v>7.7147000000000006</v>
      </c>
      <c r="L44" s="147">
        <f t="shared" si="1"/>
        <v>9257.6400000000012</v>
      </c>
      <c r="M44" s="180" t="s">
        <v>124</v>
      </c>
      <c r="N44" s="162"/>
      <c r="O44" s="163"/>
      <c r="P44" s="140"/>
    </row>
    <row r="45" spans="1:16" ht="63.75" x14ac:dyDescent="0.25">
      <c r="A45" s="173">
        <v>41</v>
      </c>
      <c r="B45" s="375" t="s">
        <v>34</v>
      </c>
      <c r="C45" s="174"/>
      <c r="D45" s="174" t="s">
        <v>38</v>
      </c>
      <c r="E45" s="174"/>
      <c r="F45" s="175" t="s">
        <v>125</v>
      </c>
      <c r="G45" s="176"/>
      <c r="H45" s="177" t="s">
        <v>16</v>
      </c>
      <c r="I45" s="178">
        <v>1200</v>
      </c>
      <c r="J45" s="179">
        <v>7.21</v>
      </c>
      <c r="K45" s="147">
        <f t="shared" si="0"/>
        <v>7.7147000000000006</v>
      </c>
      <c r="L45" s="147">
        <f t="shared" si="1"/>
        <v>9257.6400000000012</v>
      </c>
      <c r="M45" s="180" t="s">
        <v>126</v>
      </c>
      <c r="N45" s="162"/>
      <c r="O45" s="163"/>
      <c r="P45" s="140"/>
    </row>
    <row r="46" spans="1:16" ht="63.75" x14ac:dyDescent="0.25">
      <c r="A46" s="173">
        <v>42</v>
      </c>
      <c r="B46" s="375" t="s">
        <v>34</v>
      </c>
      <c r="C46" s="174"/>
      <c r="D46" s="174" t="s">
        <v>38</v>
      </c>
      <c r="E46" s="174"/>
      <c r="F46" s="175" t="s">
        <v>127</v>
      </c>
      <c r="G46" s="176"/>
      <c r="H46" s="177" t="s">
        <v>16</v>
      </c>
      <c r="I46" s="178">
        <v>500</v>
      </c>
      <c r="J46" s="179">
        <v>7.21</v>
      </c>
      <c r="K46" s="147">
        <f t="shared" si="0"/>
        <v>7.7147000000000006</v>
      </c>
      <c r="L46" s="147">
        <f t="shared" si="1"/>
        <v>3857.3500000000004</v>
      </c>
      <c r="M46" s="180" t="s">
        <v>128</v>
      </c>
      <c r="N46" s="162"/>
      <c r="O46" s="163"/>
      <c r="P46" s="140"/>
    </row>
    <row r="47" spans="1:16" ht="63.75" x14ac:dyDescent="0.25">
      <c r="A47" s="173">
        <v>43</v>
      </c>
      <c r="B47" s="375" t="s">
        <v>34</v>
      </c>
      <c r="C47" s="174"/>
      <c r="D47" s="174" t="s">
        <v>38</v>
      </c>
      <c r="E47" s="174"/>
      <c r="F47" s="175" t="s">
        <v>129</v>
      </c>
      <c r="G47" s="176"/>
      <c r="H47" s="177" t="s">
        <v>16</v>
      </c>
      <c r="I47" s="178">
        <v>500</v>
      </c>
      <c r="J47" s="179">
        <v>7.21</v>
      </c>
      <c r="K47" s="147">
        <f t="shared" si="0"/>
        <v>7.7147000000000006</v>
      </c>
      <c r="L47" s="147">
        <f t="shared" si="1"/>
        <v>3857.3500000000004</v>
      </c>
      <c r="M47" s="180" t="s">
        <v>130</v>
      </c>
      <c r="N47" s="162"/>
      <c r="O47" s="163"/>
      <c r="P47" s="140"/>
    </row>
    <row r="48" spans="1:16" ht="63.75" x14ac:dyDescent="0.25">
      <c r="A48" s="173">
        <v>44</v>
      </c>
      <c r="B48" s="375" t="s">
        <v>34</v>
      </c>
      <c r="C48" s="174"/>
      <c r="D48" s="174" t="s">
        <v>38</v>
      </c>
      <c r="E48" s="174"/>
      <c r="F48" s="175" t="s">
        <v>131</v>
      </c>
      <c r="G48" s="176"/>
      <c r="H48" s="177" t="s">
        <v>16</v>
      </c>
      <c r="I48" s="178">
        <v>200</v>
      </c>
      <c r="J48" s="179">
        <v>7.26</v>
      </c>
      <c r="K48" s="147">
        <f t="shared" si="0"/>
        <v>7.7682000000000002</v>
      </c>
      <c r="L48" s="147">
        <f t="shared" si="1"/>
        <v>1553.64</v>
      </c>
      <c r="M48" s="180" t="s">
        <v>132</v>
      </c>
      <c r="N48" s="162"/>
      <c r="O48" s="163"/>
      <c r="P48" s="140"/>
    </row>
    <row r="49" spans="1:16" ht="63.75" x14ac:dyDescent="0.25">
      <c r="A49" s="173">
        <v>45</v>
      </c>
      <c r="B49" s="375" t="s">
        <v>34</v>
      </c>
      <c r="C49" s="174"/>
      <c r="D49" s="174" t="s">
        <v>38</v>
      </c>
      <c r="E49" s="174"/>
      <c r="F49" s="175" t="s">
        <v>133</v>
      </c>
      <c r="G49" s="176" t="s">
        <v>134</v>
      </c>
      <c r="H49" s="177" t="s">
        <v>16</v>
      </c>
      <c r="I49" s="178">
        <v>1500</v>
      </c>
      <c r="J49" s="179">
        <v>6.65</v>
      </c>
      <c r="K49" s="147">
        <f t="shared" si="0"/>
        <v>7.1155000000000008</v>
      </c>
      <c r="L49" s="147">
        <f t="shared" si="1"/>
        <v>10673.250000000002</v>
      </c>
      <c r="M49" s="181" t="s">
        <v>135</v>
      </c>
      <c r="N49" s="162"/>
      <c r="O49" s="163"/>
      <c r="P49" s="140"/>
    </row>
    <row r="50" spans="1:16" ht="63.75" x14ac:dyDescent="0.25">
      <c r="A50" s="173">
        <v>46</v>
      </c>
      <c r="B50" s="375" t="s">
        <v>34</v>
      </c>
      <c r="C50" s="174"/>
      <c r="D50" s="174" t="s">
        <v>38</v>
      </c>
      <c r="E50" s="174"/>
      <c r="F50" s="175" t="s">
        <v>136</v>
      </c>
      <c r="G50" s="176" t="s">
        <v>137</v>
      </c>
      <c r="H50" s="177" t="s">
        <v>16</v>
      </c>
      <c r="I50" s="178">
        <v>1500</v>
      </c>
      <c r="J50" s="179">
        <v>6.65</v>
      </c>
      <c r="K50" s="147">
        <f t="shared" si="0"/>
        <v>7.1155000000000008</v>
      </c>
      <c r="L50" s="147">
        <f t="shared" si="1"/>
        <v>10673.250000000002</v>
      </c>
      <c r="M50" s="180" t="s">
        <v>138</v>
      </c>
      <c r="N50" s="162"/>
      <c r="O50" s="163"/>
      <c r="P50" s="140"/>
    </row>
    <row r="51" spans="1:16" ht="63.75" x14ac:dyDescent="0.25">
      <c r="A51" s="219">
        <v>47</v>
      </c>
      <c r="B51" s="390" t="s">
        <v>34</v>
      </c>
      <c r="C51" s="220"/>
      <c r="D51" s="220" t="s">
        <v>38</v>
      </c>
      <c r="E51" s="220"/>
      <c r="F51" s="221" t="s">
        <v>139</v>
      </c>
      <c r="G51" s="222"/>
      <c r="H51" s="223" t="s">
        <v>16</v>
      </c>
      <c r="I51" s="178">
        <v>200</v>
      </c>
      <c r="J51" s="179">
        <v>7.26</v>
      </c>
      <c r="K51" s="147">
        <f t="shared" si="0"/>
        <v>7.7682000000000002</v>
      </c>
      <c r="L51" s="147">
        <f t="shared" si="1"/>
        <v>1553.64</v>
      </c>
      <c r="M51" s="180" t="s">
        <v>140</v>
      </c>
      <c r="N51" s="162"/>
      <c r="O51" s="163"/>
      <c r="P51" s="140"/>
    </row>
    <row r="52" spans="1:16" ht="63.75" x14ac:dyDescent="0.25">
      <c r="A52" s="219">
        <v>48</v>
      </c>
      <c r="B52" s="390" t="s">
        <v>34</v>
      </c>
      <c r="C52" s="220"/>
      <c r="D52" s="220" t="s">
        <v>38</v>
      </c>
      <c r="E52" s="220"/>
      <c r="F52" s="221" t="s">
        <v>141</v>
      </c>
      <c r="G52" s="222" t="s">
        <v>142</v>
      </c>
      <c r="H52" s="223" t="s">
        <v>16</v>
      </c>
      <c r="I52" s="178">
        <v>200</v>
      </c>
      <c r="J52" s="179">
        <v>6.65</v>
      </c>
      <c r="K52" s="147">
        <f t="shared" si="0"/>
        <v>7.1155000000000008</v>
      </c>
      <c r="L52" s="147">
        <f t="shared" si="1"/>
        <v>1423.1000000000001</v>
      </c>
      <c r="M52" s="180" t="s">
        <v>143</v>
      </c>
      <c r="N52" s="162"/>
      <c r="O52" s="163"/>
      <c r="P52" s="140"/>
    </row>
    <row r="53" spans="1:16" s="329" customFormat="1" x14ac:dyDescent="0.25">
      <c r="A53" s="224">
        <v>49</v>
      </c>
      <c r="B53" s="382"/>
      <c r="C53" s="225"/>
      <c r="D53" s="225" t="s">
        <v>60</v>
      </c>
      <c r="E53" s="225"/>
      <c r="F53" s="226" t="s">
        <v>144</v>
      </c>
      <c r="G53" s="227"/>
      <c r="H53" s="228" t="s">
        <v>16</v>
      </c>
      <c r="I53" s="206">
        <v>0</v>
      </c>
      <c r="J53" s="207"/>
      <c r="K53" s="327">
        <f t="shared" si="0"/>
        <v>0</v>
      </c>
      <c r="L53" s="327">
        <f t="shared" si="1"/>
        <v>0</v>
      </c>
      <c r="M53" s="172"/>
      <c r="N53" s="172"/>
      <c r="O53" s="197"/>
      <c r="P53" s="328"/>
    </row>
    <row r="54" spans="1:16" ht="63.75" x14ac:dyDescent="0.25">
      <c r="A54" s="219">
        <v>50</v>
      </c>
      <c r="B54" s="390" t="s">
        <v>34</v>
      </c>
      <c r="C54" s="220"/>
      <c r="D54" s="220" t="s">
        <v>38</v>
      </c>
      <c r="E54" s="220"/>
      <c r="F54" s="221" t="s">
        <v>145</v>
      </c>
      <c r="G54" s="222"/>
      <c r="H54" s="223" t="s">
        <v>16</v>
      </c>
      <c r="I54" s="400">
        <v>500</v>
      </c>
      <c r="J54" s="179">
        <v>24.09</v>
      </c>
      <c r="K54" s="147">
        <f t="shared" si="0"/>
        <v>25.776300000000003</v>
      </c>
      <c r="L54" s="147">
        <f>I54*K54</f>
        <v>12888.150000000001</v>
      </c>
      <c r="M54" s="162" t="s">
        <v>146</v>
      </c>
      <c r="N54" s="162"/>
      <c r="O54" s="163"/>
      <c r="P54" s="140"/>
    </row>
    <row r="55" spans="1:16" ht="63.75" x14ac:dyDescent="0.25">
      <c r="A55" s="219">
        <v>51</v>
      </c>
      <c r="B55" s="390" t="s">
        <v>34</v>
      </c>
      <c r="C55" s="220"/>
      <c r="D55" s="220" t="s">
        <v>38</v>
      </c>
      <c r="E55" s="220"/>
      <c r="F55" s="221" t="s">
        <v>147</v>
      </c>
      <c r="G55" s="222"/>
      <c r="H55" s="223" t="s">
        <v>16</v>
      </c>
      <c r="I55" s="401"/>
      <c r="J55" s="229">
        <v>24.09</v>
      </c>
      <c r="K55" s="147">
        <f t="shared" si="0"/>
        <v>25.776300000000003</v>
      </c>
      <c r="L55" s="147">
        <f t="shared" si="1"/>
        <v>0</v>
      </c>
      <c r="M55" s="180" t="s">
        <v>148</v>
      </c>
      <c r="N55" s="162"/>
      <c r="O55" s="163"/>
      <c r="P55" s="140"/>
    </row>
    <row r="56" spans="1:16" ht="63.75" x14ac:dyDescent="0.25">
      <c r="A56" s="219">
        <v>52</v>
      </c>
      <c r="B56" s="390" t="s">
        <v>34</v>
      </c>
      <c r="C56" s="220"/>
      <c r="D56" s="220" t="s">
        <v>38</v>
      </c>
      <c r="E56" s="220"/>
      <c r="F56" s="221" t="s">
        <v>149</v>
      </c>
      <c r="G56" s="222"/>
      <c r="H56" s="223" t="s">
        <v>16</v>
      </c>
      <c r="I56" s="401"/>
      <c r="J56" s="229">
        <v>24.09</v>
      </c>
      <c r="K56" s="147">
        <f t="shared" si="0"/>
        <v>25.776300000000003</v>
      </c>
      <c r="L56" s="147">
        <f t="shared" si="1"/>
        <v>0</v>
      </c>
      <c r="M56" s="162" t="s">
        <v>150</v>
      </c>
      <c r="N56" s="162"/>
      <c r="O56" s="163"/>
      <c r="P56" s="140"/>
    </row>
    <row r="57" spans="1:16" ht="63.75" x14ac:dyDescent="0.25">
      <c r="A57" s="219">
        <v>53</v>
      </c>
      <c r="B57" s="390" t="s">
        <v>34</v>
      </c>
      <c r="C57" s="220"/>
      <c r="D57" s="220" t="s">
        <v>38</v>
      </c>
      <c r="E57" s="220"/>
      <c r="F57" s="221" t="s">
        <v>151</v>
      </c>
      <c r="G57" s="222"/>
      <c r="H57" s="223" t="s">
        <v>16</v>
      </c>
      <c r="I57" s="401"/>
      <c r="J57" s="229">
        <v>24.09</v>
      </c>
      <c r="K57" s="147">
        <f t="shared" si="0"/>
        <v>25.776300000000003</v>
      </c>
      <c r="L57" s="147">
        <f t="shared" si="1"/>
        <v>0</v>
      </c>
      <c r="M57" s="180" t="s">
        <v>152</v>
      </c>
      <c r="N57" s="162"/>
      <c r="O57" s="163"/>
      <c r="P57" s="140"/>
    </row>
    <row r="58" spans="1:16" ht="63.75" x14ac:dyDescent="0.25">
      <c r="A58" s="219">
        <v>55</v>
      </c>
      <c r="B58" s="390" t="s">
        <v>34</v>
      </c>
      <c r="C58" s="220"/>
      <c r="D58" s="220" t="s">
        <v>38</v>
      </c>
      <c r="E58" s="220"/>
      <c r="F58" s="221" t="s">
        <v>153</v>
      </c>
      <c r="G58" s="222"/>
      <c r="H58" s="223" t="s">
        <v>16</v>
      </c>
      <c r="I58" s="400">
        <v>600</v>
      </c>
      <c r="J58" s="179">
        <v>27.82</v>
      </c>
      <c r="K58" s="147">
        <f t="shared" si="0"/>
        <v>29.767400000000002</v>
      </c>
      <c r="L58" s="147">
        <f t="shared" si="1"/>
        <v>17860.440000000002</v>
      </c>
      <c r="M58" s="180" t="s">
        <v>154</v>
      </c>
      <c r="N58" s="162"/>
      <c r="O58" s="163"/>
      <c r="P58" s="140"/>
    </row>
    <row r="59" spans="1:16" ht="63.75" x14ac:dyDescent="0.25">
      <c r="A59" s="219">
        <v>56</v>
      </c>
      <c r="B59" s="390" t="s">
        <v>34</v>
      </c>
      <c r="C59" s="220"/>
      <c r="D59" s="220" t="s">
        <v>38</v>
      </c>
      <c r="E59" s="220"/>
      <c r="F59" s="221" t="s">
        <v>155</v>
      </c>
      <c r="G59" s="222"/>
      <c r="H59" s="223" t="s">
        <v>16</v>
      </c>
      <c r="I59" s="401"/>
      <c r="J59" s="229">
        <v>27.82</v>
      </c>
      <c r="K59" s="147">
        <f t="shared" si="0"/>
        <v>29.767400000000002</v>
      </c>
      <c r="L59" s="147">
        <f t="shared" si="1"/>
        <v>0</v>
      </c>
      <c r="M59" s="180" t="s">
        <v>156</v>
      </c>
      <c r="N59" s="162"/>
      <c r="O59" s="163"/>
      <c r="P59" s="140"/>
    </row>
    <row r="60" spans="1:16" ht="63.75" x14ac:dyDescent="0.25">
      <c r="A60" s="219">
        <v>57</v>
      </c>
      <c r="B60" s="390" t="s">
        <v>34</v>
      </c>
      <c r="C60" s="220"/>
      <c r="D60" s="220" t="s">
        <v>38</v>
      </c>
      <c r="E60" s="220"/>
      <c r="F60" s="221" t="s">
        <v>157</v>
      </c>
      <c r="G60" s="222"/>
      <c r="H60" s="223" t="s">
        <v>16</v>
      </c>
      <c r="I60" s="401"/>
      <c r="J60" s="229">
        <v>27.82</v>
      </c>
      <c r="K60" s="147">
        <f t="shared" si="0"/>
        <v>29.767400000000002</v>
      </c>
      <c r="L60" s="147">
        <f t="shared" si="1"/>
        <v>0</v>
      </c>
      <c r="M60" s="180" t="s">
        <v>158</v>
      </c>
      <c r="N60" s="162"/>
      <c r="O60" s="163"/>
      <c r="P60" s="140"/>
    </row>
    <row r="61" spans="1:16" x14ac:dyDescent="0.25">
      <c r="A61" s="224">
        <v>58</v>
      </c>
      <c r="B61" s="382"/>
      <c r="C61" s="225"/>
      <c r="D61" s="225"/>
      <c r="E61" s="225"/>
      <c r="F61" s="226" t="s">
        <v>159</v>
      </c>
      <c r="G61" s="227"/>
      <c r="H61" s="228" t="s">
        <v>16</v>
      </c>
      <c r="I61" s="206">
        <v>0</v>
      </c>
      <c r="J61" s="188"/>
      <c r="K61" s="147">
        <f t="shared" si="0"/>
        <v>0</v>
      </c>
      <c r="L61" s="147">
        <f t="shared" si="1"/>
        <v>0</v>
      </c>
      <c r="M61" s="172"/>
      <c r="N61" s="172"/>
      <c r="O61" s="197"/>
      <c r="P61" s="140"/>
    </row>
    <row r="62" spans="1:16" x14ac:dyDescent="0.25">
      <c r="A62" s="224">
        <v>59</v>
      </c>
      <c r="B62" s="382"/>
      <c r="C62" s="225"/>
      <c r="D62" s="225"/>
      <c r="E62" s="225"/>
      <c r="F62" s="226" t="s">
        <v>160</v>
      </c>
      <c r="G62" s="227"/>
      <c r="H62" s="228" t="s">
        <v>16</v>
      </c>
      <c r="I62" s="206">
        <v>0</v>
      </c>
      <c r="J62" s="188"/>
      <c r="K62" s="147">
        <f t="shared" si="0"/>
        <v>0</v>
      </c>
      <c r="L62" s="147">
        <f t="shared" si="1"/>
        <v>0</v>
      </c>
      <c r="M62" s="172"/>
      <c r="N62" s="172"/>
      <c r="O62" s="197"/>
      <c r="P62" s="140"/>
    </row>
    <row r="63" spans="1:16" ht="63.75" x14ac:dyDescent="0.25">
      <c r="A63" s="230">
        <v>60</v>
      </c>
      <c r="B63" s="376"/>
      <c r="C63" s="231"/>
      <c r="D63" s="231" t="s">
        <v>26</v>
      </c>
      <c r="E63" s="231"/>
      <c r="F63" s="232" t="s">
        <v>161</v>
      </c>
      <c r="G63" s="233" t="s">
        <v>162</v>
      </c>
      <c r="H63" s="231" t="s">
        <v>16</v>
      </c>
      <c r="I63" s="234">
        <v>50</v>
      </c>
      <c r="J63" s="235"/>
      <c r="K63" s="147">
        <f t="shared" si="0"/>
        <v>0</v>
      </c>
      <c r="L63" s="147">
        <f t="shared" si="1"/>
        <v>0</v>
      </c>
      <c r="M63" s="236" t="s">
        <v>163</v>
      </c>
      <c r="N63" s="171"/>
      <c r="O63" s="189"/>
      <c r="P63" s="140"/>
    </row>
    <row r="64" spans="1:16" ht="63.75" x14ac:dyDescent="0.25">
      <c r="A64" s="237">
        <v>61</v>
      </c>
      <c r="B64" s="377"/>
      <c r="C64" s="238"/>
      <c r="D64" s="238" t="s">
        <v>26</v>
      </c>
      <c r="E64" s="238"/>
      <c r="F64" s="239" t="s">
        <v>164</v>
      </c>
      <c r="G64" s="240" t="s">
        <v>165</v>
      </c>
      <c r="H64" s="238" t="s">
        <v>16</v>
      </c>
      <c r="I64" s="241">
        <v>20</v>
      </c>
      <c r="J64" s="242"/>
      <c r="K64" s="147">
        <f t="shared" si="0"/>
        <v>0</v>
      </c>
      <c r="L64" s="147">
        <f t="shared" si="1"/>
        <v>0</v>
      </c>
      <c r="M64" s="236" t="s">
        <v>166</v>
      </c>
      <c r="N64" s="171"/>
      <c r="O64" s="189"/>
      <c r="P64" s="140"/>
    </row>
    <row r="65" spans="1:16" ht="25.5" x14ac:dyDescent="0.25">
      <c r="A65" s="243">
        <v>62</v>
      </c>
      <c r="B65" s="378"/>
      <c r="C65" s="244"/>
      <c r="D65" s="244" t="s">
        <v>18</v>
      </c>
      <c r="E65" s="244"/>
      <c r="F65" s="245" t="s">
        <v>167</v>
      </c>
      <c r="G65" s="246"/>
      <c r="H65" s="247" t="s">
        <v>16</v>
      </c>
      <c r="I65" s="248">
        <v>3000</v>
      </c>
      <c r="J65" s="249"/>
      <c r="K65" s="147">
        <f t="shared" si="0"/>
        <v>0</v>
      </c>
      <c r="L65" s="147">
        <f t="shared" si="1"/>
        <v>0</v>
      </c>
      <c r="M65" s="250"/>
      <c r="N65" s="250" t="s">
        <v>17</v>
      </c>
      <c r="O65" s="251"/>
      <c r="P65" s="140"/>
    </row>
    <row r="66" spans="1:16" ht="63.75" x14ac:dyDescent="0.25">
      <c r="A66" s="252">
        <v>63</v>
      </c>
      <c r="B66" s="375" t="s">
        <v>34</v>
      </c>
      <c r="C66" s="253"/>
      <c r="D66" s="253" t="s">
        <v>38</v>
      </c>
      <c r="E66" s="253"/>
      <c r="F66" s="254" t="s">
        <v>168</v>
      </c>
      <c r="G66" s="255" t="s">
        <v>169</v>
      </c>
      <c r="H66" s="256" t="s">
        <v>16</v>
      </c>
      <c r="I66" s="257">
        <v>200</v>
      </c>
      <c r="J66" s="258">
        <v>2.2400000000000002</v>
      </c>
      <c r="K66" s="147">
        <f t="shared" si="0"/>
        <v>2.3968000000000003</v>
      </c>
      <c r="L66" s="147">
        <f t="shared" si="1"/>
        <v>479.36000000000007</v>
      </c>
      <c r="M66" s="181" t="s">
        <v>170</v>
      </c>
      <c r="N66" s="162"/>
      <c r="O66" s="163"/>
      <c r="P66" s="140"/>
    </row>
    <row r="67" spans="1:16" ht="63.75" x14ac:dyDescent="0.25">
      <c r="A67" s="259"/>
      <c r="B67" s="375" t="s">
        <v>34</v>
      </c>
      <c r="C67" s="253"/>
      <c r="D67" s="253" t="s">
        <v>38</v>
      </c>
      <c r="E67" s="253"/>
      <c r="F67" s="254" t="s">
        <v>171</v>
      </c>
      <c r="G67" s="255" t="s">
        <v>172</v>
      </c>
      <c r="H67" s="256"/>
      <c r="I67" s="257">
        <v>300</v>
      </c>
      <c r="J67" s="258">
        <v>2.2400000000000002</v>
      </c>
      <c r="K67" s="147">
        <f t="shared" si="0"/>
        <v>2.3968000000000003</v>
      </c>
      <c r="L67" s="147">
        <f t="shared" si="1"/>
        <v>719.04000000000008</v>
      </c>
      <c r="M67" s="181" t="s">
        <v>173</v>
      </c>
      <c r="N67" s="162"/>
      <c r="O67" s="163"/>
      <c r="P67" s="140"/>
    </row>
    <row r="68" spans="1:16" ht="63.75" x14ac:dyDescent="0.25">
      <c r="A68" s="259"/>
      <c r="B68" s="375" t="s">
        <v>34</v>
      </c>
      <c r="C68" s="253"/>
      <c r="D68" s="253" t="s">
        <v>38</v>
      </c>
      <c r="E68" s="253"/>
      <c r="F68" s="254" t="s">
        <v>174</v>
      </c>
      <c r="G68" s="255" t="s">
        <v>175</v>
      </c>
      <c r="H68" s="256"/>
      <c r="I68" s="257">
        <v>300</v>
      </c>
      <c r="J68" s="258">
        <v>2.2400000000000002</v>
      </c>
      <c r="K68" s="147">
        <f t="shared" ref="K68:K125" si="2">J68*1.07</f>
        <v>2.3968000000000003</v>
      </c>
      <c r="L68" s="147">
        <f t="shared" ref="L68:L126" si="3">I68*K68</f>
        <v>719.04000000000008</v>
      </c>
      <c r="M68" s="181" t="s">
        <v>176</v>
      </c>
      <c r="N68" s="162"/>
      <c r="O68" s="163"/>
      <c r="P68" s="140"/>
    </row>
    <row r="69" spans="1:16" ht="63.75" x14ac:dyDescent="0.25">
      <c r="A69" s="259"/>
      <c r="B69" s="375" t="s">
        <v>34</v>
      </c>
      <c r="C69" s="253"/>
      <c r="D69" s="253" t="s">
        <v>38</v>
      </c>
      <c r="E69" s="253"/>
      <c r="F69" s="254" t="s">
        <v>177</v>
      </c>
      <c r="G69" s="255" t="s">
        <v>178</v>
      </c>
      <c r="H69" s="256"/>
      <c r="I69" s="257">
        <v>300</v>
      </c>
      <c r="J69" s="258">
        <v>2.2400000000000002</v>
      </c>
      <c r="K69" s="147">
        <f t="shared" si="2"/>
        <v>2.3968000000000003</v>
      </c>
      <c r="L69" s="147">
        <f t="shared" si="3"/>
        <v>719.04000000000008</v>
      </c>
      <c r="M69" s="181" t="s">
        <v>179</v>
      </c>
      <c r="N69" s="162"/>
      <c r="O69" s="163"/>
      <c r="P69" s="140"/>
    </row>
    <row r="70" spans="1:16" ht="63.75" x14ac:dyDescent="0.25">
      <c r="A70" s="259"/>
      <c r="B70" s="375" t="s">
        <v>34</v>
      </c>
      <c r="C70" s="253"/>
      <c r="D70" s="253" t="s">
        <v>38</v>
      </c>
      <c r="E70" s="253"/>
      <c r="F70" s="254" t="s">
        <v>180</v>
      </c>
      <c r="G70" s="255" t="s">
        <v>181</v>
      </c>
      <c r="H70" s="256"/>
      <c r="I70" s="257">
        <v>100</v>
      </c>
      <c r="J70" s="258">
        <v>2.2400000000000002</v>
      </c>
      <c r="K70" s="147">
        <f t="shared" si="2"/>
        <v>2.3968000000000003</v>
      </c>
      <c r="L70" s="147">
        <f t="shared" si="3"/>
        <v>239.68000000000004</v>
      </c>
      <c r="M70" s="181" t="s">
        <v>182</v>
      </c>
      <c r="N70" s="162"/>
      <c r="O70" s="163"/>
      <c r="P70" s="140"/>
    </row>
    <row r="71" spans="1:16" ht="63.75" x14ac:dyDescent="0.25">
      <c r="A71" s="259"/>
      <c r="B71" s="375" t="s">
        <v>34</v>
      </c>
      <c r="C71" s="253"/>
      <c r="D71" s="253" t="s">
        <v>38</v>
      </c>
      <c r="E71" s="253"/>
      <c r="F71" s="254" t="s">
        <v>183</v>
      </c>
      <c r="G71" s="255" t="s">
        <v>184</v>
      </c>
      <c r="H71" s="256"/>
      <c r="I71" s="257">
        <v>100</v>
      </c>
      <c r="J71" s="258">
        <v>2.2400000000000002</v>
      </c>
      <c r="K71" s="147">
        <f t="shared" si="2"/>
        <v>2.3968000000000003</v>
      </c>
      <c r="L71" s="147">
        <f t="shared" si="3"/>
        <v>239.68000000000004</v>
      </c>
      <c r="M71" s="181" t="s">
        <v>185</v>
      </c>
      <c r="N71" s="162"/>
      <c r="O71" s="163"/>
      <c r="P71" s="140"/>
    </row>
    <row r="72" spans="1:16" ht="63.75" x14ac:dyDescent="0.25">
      <c r="A72" s="259"/>
      <c r="B72" s="375" t="s">
        <v>34</v>
      </c>
      <c r="C72" s="253"/>
      <c r="D72" s="253" t="s">
        <v>38</v>
      </c>
      <c r="E72" s="253"/>
      <c r="F72" s="254" t="s">
        <v>186</v>
      </c>
      <c r="G72" s="255" t="s">
        <v>187</v>
      </c>
      <c r="H72" s="256"/>
      <c r="I72" s="257">
        <v>100</v>
      </c>
      <c r="J72" s="258">
        <v>2.2400000000000002</v>
      </c>
      <c r="K72" s="147">
        <f t="shared" si="2"/>
        <v>2.3968000000000003</v>
      </c>
      <c r="L72" s="147">
        <f t="shared" si="3"/>
        <v>239.68000000000004</v>
      </c>
      <c r="M72" s="181" t="s">
        <v>188</v>
      </c>
      <c r="N72" s="162"/>
      <c r="O72" s="163"/>
      <c r="P72" s="140"/>
    </row>
    <row r="73" spans="1:16" ht="84" x14ac:dyDescent="0.25">
      <c r="A73" s="260">
        <v>64</v>
      </c>
      <c r="B73" s="380" t="s">
        <v>25</v>
      </c>
      <c r="C73" s="261"/>
      <c r="D73" s="261" t="s">
        <v>18</v>
      </c>
      <c r="E73" s="261"/>
      <c r="F73" s="262" t="s">
        <v>189</v>
      </c>
      <c r="G73" s="263" t="s">
        <v>190</v>
      </c>
      <c r="H73" s="264" t="s">
        <v>16</v>
      </c>
      <c r="I73" s="265">
        <v>200</v>
      </c>
      <c r="J73" s="266">
        <v>611.52</v>
      </c>
      <c r="K73" s="147">
        <f t="shared" si="2"/>
        <v>654.32640000000004</v>
      </c>
      <c r="L73" s="147">
        <f t="shared" si="3"/>
        <v>130865.28000000001</v>
      </c>
      <c r="M73" s="181" t="s">
        <v>191</v>
      </c>
      <c r="N73" s="267"/>
      <c r="O73" s="268"/>
      <c r="P73" s="140"/>
    </row>
    <row r="74" spans="1:16" s="329" customFormat="1" ht="84" x14ac:dyDescent="0.25">
      <c r="A74" s="343">
        <v>65</v>
      </c>
      <c r="B74" s="391" t="s">
        <v>25</v>
      </c>
      <c r="C74" s="342"/>
      <c r="D74" s="342" t="s">
        <v>18</v>
      </c>
      <c r="E74" s="342"/>
      <c r="F74" s="344" t="s">
        <v>192</v>
      </c>
      <c r="G74" s="345" t="s">
        <v>193</v>
      </c>
      <c r="H74" s="346" t="s">
        <v>16</v>
      </c>
      <c r="I74" s="347">
        <v>0</v>
      </c>
      <c r="J74" s="348">
        <v>309.27</v>
      </c>
      <c r="K74" s="327">
        <f t="shared" si="2"/>
        <v>330.91890000000001</v>
      </c>
      <c r="L74" s="327">
        <f t="shared" si="3"/>
        <v>0</v>
      </c>
      <c r="M74" s="349" t="s">
        <v>194</v>
      </c>
      <c r="N74" s="350"/>
      <c r="O74" s="351"/>
      <c r="P74" s="328"/>
    </row>
    <row r="75" spans="1:16" ht="84" x14ac:dyDescent="0.25">
      <c r="A75" s="260">
        <v>66</v>
      </c>
      <c r="B75" s="380" t="s">
        <v>25</v>
      </c>
      <c r="C75" s="261"/>
      <c r="D75" s="261" t="s">
        <v>18</v>
      </c>
      <c r="E75" s="261"/>
      <c r="F75" s="269" t="s">
        <v>195</v>
      </c>
      <c r="G75" s="263" t="s">
        <v>196</v>
      </c>
      <c r="H75" s="264" t="s">
        <v>16</v>
      </c>
      <c r="I75" s="265">
        <v>1500</v>
      </c>
      <c r="J75" s="266">
        <v>221.52</v>
      </c>
      <c r="K75" s="147">
        <f t="shared" si="2"/>
        <v>237.02640000000002</v>
      </c>
      <c r="L75" s="147">
        <f t="shared" si="3"/>
        <v>355539.60000000003</v>
      </c>
      <c r="M75" s="181" t="s">
        <v>197</v>
      </c>
      <c r="N75" s="267"/>
      <c r="O75" s="268"/>
      <c r="P75" s="140"/>
    </row>
    <row r="76" spans="1:16" ht="84" x14ac:dyDescent="0.25">
      <c r="A76" s="260">
        <v>67</v>
      </c>
      <c r="B76" s="380" t="s">
        <v>25</v>
      </c>
      <c r="C76" s="261"/>
      <c r="D76" s="261" t="s">
        <v>18</v>
      </c>
      <c r="E76" s="261"/>
      <c r="F76" s="262" t="s">
        <v>198</v>
      </c>
      <c r="G76" s="263" t="s">
        <v>199</v>
      </c>
      <c r="H76" s="264" t="s">
        <v>16</v>
      </c>
      <c r="I76" s="265">
        <v>500</v>
      </c>
      <c r="J76" s="266">
        <v>221.52</v>
      </c>
      <c r="K76" s="147">
        <f t="shared" si="2"/>
        <v>237.02640000000002</v>
      </c>
      <c r="L76" s="147">
        <f t="shared" si="3"/>
        <v>118513.20000000001</v>
      </c>
      <c r="M76" s="181" t="s">
        <v>200</v>
      </c>
      <c r="N76" s="267"/>
      <c r="O76" s="268"/>
      <c r="P76" s="140"/>
    </row>
    <row r="77" spans="1:16" ht="84" x14ac:dyDescent="0.25">
      <c r="A77" s="260">
        <v>68</v>
      </c>
      <c r="B77" s="380" t="s">
        <v>25</v>
      </c>
      <c r="C77" s="261"/>
      <c r="D77" s="261" t="s">
        <v>18</v>
      </c>
      <c r="E77" s="261"/>
      <c r="F77" s="262" t="s">
        <v>201</v>
      </c>
      <c r="G77" s="263" t="s">
        <v>202</v>
      </c>
      <c r="H77" s="264" t="s">
        <v>16</v>
      </c>
      <c r="I77" s="265">
        <v>500</v>
      </c>
      <c r="J77" s="266">
        <v>237.12</v>
      </c>
      <c r="K77" s="147">
        <f t="shared" si="2"/>
        <v>253.71840000000003</v>
      </c>
      <c r="L77" s="147">
        <f t="shared" si="3"/>
        <v>126859.20000000001</v>
      </c>
      <c r="M77" s="181" t="s">
        <v>203</v>
      </c>
      <c r="N77" s="267"/>
      <c r="O77" s="268"/>
      <c r="P77" s="140"/>
    </row>
    <row r="78" spans="1:16" ht="84" x14ac:dyDescent="0.25">
      <c r="A78" s="260">
        <v>69</v>
      </c>
      <c r="B78" s="380" t="s">
        <v>25</v>
      </c>
      <c r="C78" s="261"/>
      <c r="D78" s="261" t="s">
        <v>18</v>
      </c>
      <c r="E78" s="261"/>
      <c r="F78" s="269" t="s">
        <v>204</v>
      </c>
      <c r="G78" s="263" t="s">
        <v>205</v>
      </c>
      <c r="H78" s="264" t="s">
        <v>16</v>
      </c>
      <c r="I78" s="265">
        <v>1500</v>
      </c>
      <c r="J78" s="266">
        <v>144.69</v>
      </c>
      <c r="K78" s="147">
        <f t="shared" si="2"/>
        <v>154.81829999999999</v>
      </c>
      <c r="L78" s="147">
        <f t="shared" si="3"/>
        <v>232227.44999999998</v>
      </c>
      <c r="M78" s="181" t="s">
        <v>206</v>
      </c>
      <c r="N78" s="267"/>
      <c r="O78" s="268"/>
      <c r="P78" s="140"/>
    </row>
    <row r="79" spans="1:16" ht="84" x14ac:dyDescent="0.25">
      <c r="A79" s="260">
        <v>70</v>
      </c>
      <c r="B79" s="380" t="s">
        <v>25</v>
      </c>
      <c r="C79" s="261"/>
      <c r="D79" s="261" t="s">
        <v>18</v>
      </c>
      <c r="E79" s="261"/>
      <c r="F79" s="262" t="s">
        <v>207</v>
      </c>
      <c r="G79" s="263" t="s">
        <v>208</v>
      </c>
      <c r="H79" s="264" t="s">
        <v>16</v>
      </c>
      <c r="I79" s="265">
        <v>500</v>
      </c>
      <c r="J79" s="266">
        <v>238.68</v>
      </c>
      <c r="K79" s="147">
        <f t="shared" si="2"/>
        <v>255.38760000000002</v>
      </c>
      <c r="L79" s="147">
        <f t="shared" si="3"/>
        <v>127693.80000000002</v>
      </c>
      <c r="M79" s="181" t="s">
        <v>209</v>
      </c>
      <c r="N79" s="267"/>
      <c r="O79" s="268"/>
      <c r="P79" s="140"/>
    </row>
    <row r="80" spans="1:16" s="329" customFormat="1" ht="84" x14ac:dyDescent="0.25">
      <c r="A80" s="343">
        <v>71</v>
      </c>
      <c r="B80" s="391" t="s">
        <v>25</v>
      </c>
      <c r="C80" s="342"/>
      <c r="D80" s="342" t="s">
        <v>18</v>
      </c>
      <c r="E80" s="342"/>
      <c r="F80" s="344" t="s">
        <v>210</v>
      </c>
      <c r="G80" s="345" t="s">
        <v>211</v>
      </c>
      <c r="H80" s="346" t="s">
        <v>16</v>
      </c>
      <c r="I80" s="347">
        <v>0</v>
      </c>
      <c r="J80" s="348">
        <v>227.37</v>
      </c>
      <c r="K80" s="327">
        <f t="shared" si="2"/>
        <v>243.28590000000003</v>
      </c>
      <c r="L80" s="327">
        <f t="shared" si="3"/>
        <v>0</v>
      </c>
      <c r="M80" s="349" t="s">
        <v>212</v>
      </c>
      <c r="N80" s="350"/>
      <c r="O80" s="351"/>
      <c r="P80" s="328"/>
    </row>
    <row r="81" spans="1:16" ht="63.75" x14ac:dyDescent="0.25">
      <c r="A81" s="270">
        <v>72</v>
      </c>
      <c r="B81" s="372" t="s">
        <v>34</v>
      </c>
      <c r="C81" s="272"/>
      <c r="D81" s="261" t="s">
        <v>18</v>
      </c>
      <c r="E81" s="273" t="s">
        <v>213</v>
      </c>
      <c r="F81" s="274" t="s">
        <v>214</v>
      </c>
      <c r="G81" s="275" t="s">
        <v>215</v>
      </c>
      <c r="H81" s="276" t="s">
        <v>16</v>
      </c>
      <c r="I81" s="277">
        <v>100</v>
      </c>
      <c r="J81" s="278">
        <v>642.64</v>
      </c>
      <c r="K81" s="147">
        <f t="shared" si="2"/>
        <v>687.62480000000005</v>
      </c>
      <c r="L81" s="147">
        <f t="shared" si="3"/>
        <v>68762.48000000001</v>
      </c>
      <c r="M81" s="162" t="s">
        <v>216</v>
      </c>
      <c r="N81" s="162"/>
      <c r="O81" s="163"/>
      <c r="P81" s="140"/>
    </row>
    <row r="82" spans="1:16" ht="63.75" x14ac:dyDescent="0.25">
      <c r="A82" s="270">
        <v>73</v>
      </c>
      <c r="B82" s="372" t="s">
        <v>34</v>
      </c>
      <c r="C82" s="272"/>
      <c r="D82" s="261" t="s">
        <v>18</v>
      </c>
      <c r="E82" s="273" t="s">
        <v>217</v>
      </c>
      <c r="F82" s="274" t="s">
        <v>218</v>
      </c>
      <c r="G82" s="275" t="s">
        <v>219</v>
      </c>
      <c r="H82" s="276" t="s">
        <v>16</v>
      </c>
      <c r="I82" s="277">
        <v>50</v>
      </c>
      <c r="J82" s="278">
        <v>642.64</v>
      </c>
      <c r="K82" s="147">
        <f t="shared" si="2"/>
        <v>687.62480000000005</v>
      </c>
      <c r="L82" s="147">
        <f t="shared" si="3"/>
        <v>34381.240000000005</v>
      </c>
      <c r="M82" s="181" t="s">
        <v>220</v>
      </c>
      <c r="N82" s="162"/>
      <c r="O82" s="163"/>
      <c r="P82" s="140"/>
    </row>
    <row r="83" spans="1:16" ht="63.75" x14ac:dyDescent="0.25">
      <c r="A83" s="270">
        <v>74</v>
      </c>
      <c r="B83" s="372" t="s">
        <v>34</v>
      </c>
      <c r="C83" s="272"/>
      <c r="D83" s="261" t="s">
        <v>18</v>
      </c>
      <c r="E83" s="273" t="s">
        <v>221</v>
      </c>
      <c r="F83" s="274" t="s">
        <v>222</v>
      </c>
      <c r="G83" s="275" t="s">
        <v>223</v>
      </c>
      <c r="H83" s="276" t="s">
        <v>16</v>
      </c>
      <c r="I83" s="277">
        <v>30</v>
      </c>
      <c r="J83" s="278">
        <v>642.64</v>
      </c>
      <c r="K83" s="147">
        <f t="shared" si="2"/>
        <v>687.62480000000005</v>
      </c>
      <c r="L83" s="147">
        <f t="shared" si="3"/>
        <v>20628.744000000002</v>
      </c>
      <c r="M83" s="181" t="s">
        <v>224</v>
      </c>
      <c r="N83" s="162"/>
      <c r="O83" s="163"/>
      <c r="P83" s="140"/>
    </row>
    <row r="84" spans="1:16" ht="63.75" x14ac:dyDescent="0.25">
      <c r="A84" s="279">
        <v>75</v>
      </c>
      <c r="B84" s="386" t="s">
        <v>225</v>
      </c>
      <c r="C84" s="272"/>
      <c r="D84" s="261" t="s">
        <v>18</v>
      </c>
      <c r="E84" s="280">
        <v>4514017</v>
      </c>
      <c r="F84" s="221" t="s">
        <v>226</v>
      </c>
      <c r="G84" s="222" t="s">
        <v>227</v>
      </c>
      <c r="H84" s="281" t="s">
        <v>16</v>
      </c>
      <c r="I84" s="200">
        <v>50</v>
      </c>
      <c r="J84" s="201">
        <v>500</v>
      </c>
      <c r="K84" s="147">
        <f t="shared" si="2"/>
        <v>535</v>
      </c>
      <c r="L84" s="147">
        <f t="shared" si="3"/>
        <v>26750</v>
      </c>
      <c r="M84" s="181" t="s">
        <v>228</v>
      </c>
      <c r="N84" s="162"/>
      <c r="O84" s="163"/>
      <c r="P84" s="140"/>
    </row>
    <row r="85" spans="1:16" ht="63.75" x14ac:dyDescent="0.25">
      <c r="A85" s="279">
        <v>76</v>
      </c>
      <c r="B85" s="386" t="s">
        <v>225</v>
      </c>
      <c r="C85" s="272"/>
      <c r="D85" s="261" t="s">
        <v>18</v>
      </c>
      <c r="E85" s="273" t="s">
        <v>229</v>
      </c>
      <c r="F85" s="274" t="s">
        <v>230</v>
      </c>
      <c r="G85" s="275" t="s">
        <v>231</v>
      </c>
      <c r="H85" s="276" t="s">
        <v>16</v>
      </c>
      <c r="I85" s="277">
        <v>50</v>
      </c>
      <c r="J85" s="278">
        <v>1244</v>
      </c>
      <c r="K85" s="147">
        <f t="shared" si="2"/>
        <v>1331.0800000000002</v>
      </c>
      <c r="L85" s="147">
        <f t="shared" si="3"/>
        <v>66554.000000000015</v>
      </c>
      <c r="M85" s="181" t="s">
        <v>232</v>
      </c>
      <c r="N85" s="162"/>
      <c r="O85" s="163"/>
      <c r="P85" s="140"/>
    </row>
    <row r="86" spans="1:16" s="329" customFormat="1" x14ac:dyDescent="0.25">
      <c r="A86" s="224">
        <v>77</v>
      </c>
      <c r="B86" s="382"/>
      <c r="C86" s="225"/>
      <c r="D86" s="342"/>
      <c r="E86" s="225"/>
      <c r="F86" s="226" t="s">
        <v>233</v>
      </c>
      <c r="G86" s="227"/>
      <c r="H86" s="228" t="s">
        <v>16</v>
      </c>
      <c r="I86" s="206">
        <v>0</v>
      </c>
      <c r="J86" s="207"/>
      <c r="K86" s="327">
        <f t="shared" si="2"/>
        <v>0</v>
      </c>
      <c r="L86" s="327">
        <f t="shared" si="3"/>
        <v>0</v>
      </c>
      <c r="M86" s="172"/>
      <c r="N86" s="172"/>
      <c r="O86" s="197"/>
      <c r="P86" s="328"/>
    </row>
    <row r="87" spans="1:16" ht="72" x14ac:dyDescent="0.25">
      <c r="A87" s="279">
        <v>78</v>
      </c>
      <c r="B87" s="372" t="s">
        <v>25</v>
      </c>
      <c r="C87" s="271"/>
      <c r="D87" s="261" t="s">
        <v>38</v>
      </c>
      <c r="E87" s="271"/>
      <c r="F87" s="285" t="s">
        <v>234</v>
      </c>
      <c r="G87" s="286" t="s">
        <v>235</v>
      </c>
      <c r="H87" s="281" t="s">
        <v>16</v>
      </c>
      <c r="I87" s="200">
        <v>3000</v>
      </c>
      <c r="J87" s="201">
        <v>34</v>
      </c>
      <c r="K87" s="147">
        <f t="shared" si="2"/>
        <v>36.380000000000003</v>
      </c>
      <c r="L87" s="147">
        <f t="shared" si="3"/>
        <v>109140.00000000001</v>
      </c>
      <c r="M87" s="287" t="s">
        <v>106</v>
      </c>
      <c r="N87" s="162"/>
      <c r="O87" s="163"/>
      <c r="P87" s="140"/>
    </row>
    <row r="88" spans="1:16" ht="76.5" x14ac:dyDescent="0.25">
      <c r="A88" s="279">
        <v>79</v>
      </c>
      <c r="B88" s="386" t="s">
        <v>236</v>
      </c>
      <c r="C88" s="272"/>
      <c r="D88" s="261" t="s">
        <v>38</v>
      </c>
      <c r="E88" s="272"/>
      <c r="F88" s="282" t="s">
        <v>237</v>
      </c>
      <c r="G88" s="283"/>
      <c r="H88" s="284" t="s">
        <v>238</v>
      </c>
      <c r="I88" s="187">
        <v>20000</v>
      </c>
      <c r="J88" s="188">
        <v>40</v>
      </c>
      <c r="K88" s="147">
        <f t="shared" si="2"/>
        <v>42.800000000000004</v>
      </c>
      <c r="L88" s="147">
        <f t="shared" si="3"/>
        <v>856000.00000000012</v>
      </c>
      <c r="M88" s="181" t="s">
        <v>239</v>
      </c>
      <c r="N88" s="162" t="s">
        <v>240</v>
      </c>
      <c r="O88" s="163"/>
      <c r="P88" s="140"/>
    </row>
    <row r="89" spans="1:16" ht="63.75" x14ac:dyDescent="0.25">
      <c r="A89" s="219">
        <v>80</v>
      </c>
      <c r="B89" s="390" t="s">
        <v>34</v>
      </c>
      <c r="C89" s="220"/>
      <c r="D89" s="261" t="s">
        <v>38</v>
      </c>
      <c r="E89" s="220"/>
      <c r="F89" s="221" t="s">
        <v>241</v>
      </c>
      <c r="G89" s="222" t="s">
        <v>242</v>
      </c>
      <c r="H89" s="223" t="s">
        <v>16</v>
      </c>
      <c r="I89" s="178">
        <v>500</v>
      </c>
      <c r="J89" s="179">
        <v>13.84</v>
      </c>
      <c r="K89" s="147">
        <f t="shared" si="2"/>
        <v>14.808800000000002</v>
      </c>
      <c r="L89" s="147">
        <f t="shared" si="3"/>
        <v>7404.4000000000005</v>
      </c>
      <c r="M89" s="180" t="s">
        <v>243</v>
      </c>
      <c r="N89" s="162"/>
      <c r="O89" s="163"/>
      <c r="P89" s="140"/>
    </row>
    <row r="90" spans="1:16" ht="63.75" x14ac:dyDescent="0.25">
      <c r="A90" s="219">
        <v>81</v>
      </c>
      <c r="B90" s="390" t="s">
        <v>34</v>
      </c>
      <c r="C90" s="220"/>
      <c r="D90" s="220" t="s">
        <v>38</v>
      </c>
      <c r="E90" s="220"/>
      <c r="F90" s="221" t="s">
        <v>244</v>
      </c>
      <c r="G90" s="222" t="s">
        <v>245</v>
      </c>
      <c r="H90" s="223" t="s">
        <v>16</v>
      </c>
      <c r="I90" s="178">
        <v>500</v>
      </c>
      <c r="J90" s="179">
        <v>3.26</v>
      </c>
      <c r="K90" s="147">
        <f t="shared" si="2"/>
        <v>3.4882</v>
      </c>
      <c r="L90" s="147">
        <f t="shared" si="3"/>
        <v>1744.1</v>
      </c>
      <c r="M90" s="181" t="s">
        <v>246</v>
      </c>
      <c r="N90" s="162"/>
      <c r="O90" s="163"/>
      <c r="P90" s="140"/>
    </row>
    <row r="91" spans="1:16" s="329" customFormat="1" x14ac:dyDescent="0.25">
      <c r="A91" s="335">
        <v>82</v>
      </c>
      <c r="B91" s="392"/>
      <c r="C91" s="324"/>
      <c r="D91" s="324"/>
      <c r="E91" s="324"/>
      <c r="F91" s="336" t="s">
        <v>247</v>
      </c>
      <c r="G91" s="337"/>
      <c r="H91" s="338" t="s">
        <v>16</v>
      </c>
      <c r="I91" s="339">
        <v>0</v>
      </c>
      <c r="J91" s="340"/>
      <c r="K91" s="327">
        <f t="shared" si="2"/>
        <v>0</v>
      </c>
      <c r="L91" s="327">
        <f t="shared" si="3"/>
        <v>0</v>
      </c>
      <c r="M91" s="298"/>
      <c r="N91" s="298"/>
      <c r="O91" s="341"/>
      <c r="P91" s="328"/>
    </row>
    <row r="92" spans="1:16" x14ac:dyDescent="0.25">
      <c r="A92" s="219">
        <v>83</v>
      </c>
      <c r="B92" s="390"/>
      <c r="C92" s="220"/>
      <c r="D92" s="220" t="s">
        <v>53</v>
      </c>
      <c r="E92" s="220"/>
      <c r="F92" s="221" t="s">
        <v>248</v>
      </c>
      <c r="G92" s="222"/>
      <c r="H92" s="223" t="s">
        <v>238</v>
      </c>
      <c r="I92" s="178">
        <v>50</v>
      </c>
      <c r="J92" s="179">
        <v>700</v>
      </c>
      <c r="K92" s="147">
        <f t="shared" si="2"/>
        <v>749</v>
      </c>
      <c r="L92" s="147">
        <f t="shared" si="3"/>
        <v>37450</v>
      </c>
      <c r="M92" s="180" t="s">
        <v>17</v>
      </c>
      <c r="N92" s="162"/>
      <c r="O92" s="163"/>
      <c r="P92" s="140"/>
    </row>
    <row r="93" spans="1:16" ht="25.5" x14ac:dyDescent="0.25">
      <c r="A93" s="279">
        <v>84</v>
      </c>
      <c r="B93" s="393"/>
      <c r="C93" s="272"/>
      <c r="D93" s="272" t="s">
        <v>22</v>
      </c>
      <c r="E93" s="272"/>
      <c r="F93" s="282" t="s">
        <v>249</v>
      </c>
      <c r="G93" s="283"/>
      <c r="H93" s="284" t="s">
        <v>16</v>
      </c>
      <c r="I93" s="288">
        <v>10</v>
      </c>
      <c r="J93" s="188"/>
      <c r="K93" s="147">
        <f t="shared" si="2"/>
        <v>0</v>
      </c>
      <c r="L93" s="147">
        <f t="shared" si="3"/>
        <v>0</v>
      </c>
      <c r="M93" s="162"/>
      <c r="N93" s="162"/>
      <c r="O93" s="163"/>
      <c r="P93" s="140"/>
    </row>
    <row r="94" spans="1:16" ht="25.5" x14ac:dyDescent="0.25">
      <c r="A94" s="279">
        <v>85</v>
      </c>
      <c r="B94" s="393"/>
      <c r="C94" s="272"/>
      <c r="D94" s="272" t="s">
        <v>22</v>
      </c>
      <c r="E94" s="272"/>
      <c r="F94" s="282" t="s">
        <v>250</v>
      </c>
      <c r="G94" s="283"/>
      <c r="H94" s="284" t="s">
        <v>16</v>
      </c>
      <c r="I94" s="288">
        <v>10</v>
      </c>
      <c r="J94" s="188"/>
      <c r="K94" s="147">
        <f t="shared" si="2"/>
        <v>0</v>
      </c>
      <c r="L94" s="147">
        <f t="shared" si="3"/>
        <v>0</v>
      </c>
      <c r="M94" s="162"/>
      <c r="N94" s="162"/>
      <c r="O94" s="163"/>
      <c r="P94" s="140"/>
    </row>
    <row r="95" spans="1:16" ht="25.5" x14ac:dyDescent="0.25">
      <c r="A95" s="279">
        <v>86</v>
      </c>
      <c r="B95" s="393"/>
      <c r="C95" s="272"/>
      <c r="D95" s="272" t="s">
        <v>22</v>
      </c>
      <c r="E95" s="272"/>
      <c r="F95" s="282" t="s">
        <v>251</v>
      </c>
      <c r="G95" s="283"/>
      <c r="H95" s="284" t="s">
        <v>16</v>
      </c>
      <c r="I95" s="288">
        <v>5</v>
      </c>
      <c r="J95" s="188"/>
      <c r="K95" s="147">
        <f t="shared" si="2"/>
        <v>0</v>
      </c>
      <c r="L95" s="147">
        <f t="shared" si="3"/>
        <v>0</v>
      </c>
      <c r="M95" s="162"/>
      <c r="N95" s="162"/>
      <c r="O95" s="163"/>
      <c r="P95" s="140"/>
    </row>
    <row r="96" spans="1:16" ht="25.5" x14ac:dyDescent="0.25">
      <c r="A96" s="279">
        <v>87</v>
      </c>
      <c r="B96" s="393"/>
      <c r="C96" s="272"/>
      <c r="D96" s="272" t="s">
        <v>22</v>
      </c>
      <c r="E96" s="272"/>
      <c r="F96" s="282" t="s">
        <v>252</v>
      </c>
      <c r="G96" s="283"/>
      <c r="H96" s="284" t="s">
        <v>16</v>
      </c>
      <c r="I96" s="288">
        <v>10</v>
      </c>
      <c r="J96" s="188"/>
      <c r="K96" s="147">
        <f t="shared" si="2"/>
        <v>0</v>
      </c>
      <c r="L96" s="147">
        <f t="shared" si="3"/>
        <v>0</v>
      </c>
      <c r="M96" s="162"/>
      <c r="N96" s="162"/>
      <c r="O96" s="163"/>
      <c r="P96" s="140"/>
    </row>
    <row r="97" spans="1:16" x14ac:dyDescent="0.25">
      <c r="A97" s="279">
        <v>88</v>
      </c>
      <c r="B97" s="393"/>
      <c r="C97" s="272"/>
      <c r="D97" s="272"/>
      <c r="E97" s="272"/>
      <c r="F97" s="282" t="s">
        <v>253</v>
      </c>
      <c r="G97" s="283"/>
      <c r="H97" s="284" t="s">
        <v>16</v>
      </c>
      <c r="I97" s="288">
        <v>20</v>
      </c>
      <c r="J97" s="188"/>
      <c r="K97" s="147">
        <f t="shared" si="2"/>
        <v>0</v>
      </c>
      <c r="L97" s="147">
        <f t="shared" si="3"/>
        <v>0</v>
      </c>
      <c r="M97" s="162"/>
      <c r="N97" s="162"/>
      <c r="O97" s="163"/>
      <c r="P97" s="140"/>
    </row>
    <row r="98" spans="1:16" ht="25.5" x14ac:dyDescent="0.25">
      <c r="A98" s="279">
        <v>89</v>
      </c>
      <c r="B98" s="393"/>
      <c r="C98" s="272"/>
      <c r="D98" s="272"/>
      <c r="E98" s="272"/>
      <c r="F98" s="282" t="s">
        <v>254</v>
      </c>
      <c r="G98" s="283"/>
      <c r="H98" s="284" t="s">
        <v>16</v>
      </c>
      <c r="I98" s="288">
        <v>10</v>
      </c>
      <c r="J98" s="188"/>
      <c r="K98" s="147">
        <f t="shared" si="2"/>
        <v>0</v>
      </c>
      <c r="L98" s="147">
        <f t="shared" si="3"/>
        <v>0</v>
      </c>
      <c r="M98" s="162"/>
      <c r="N98" s="162"/>
      <c r="O98" s="163"/>
      <c r="P98" s="140"/>
    </row>
    <row r="99" spans="1:16" ht="25.5" x14ac:dyDescent="0.25">
      <c r="A99" s="279">
        <v>90</v>
      </c>
      <c r="B99" s="393"/>
      <c r="C99" s="272"/>
      <c r="D99" s="272"/>
      <c r="E99" s="272"/>
      <c r="F99" s="282" t="s">
        <v>255</v>
      </c>
      <c r="G99" s="283"/>
      <c r="H99" s="284" t="s">
        <v>16</v>
      </c>
      <c r="I99" s="288">
        <v>10</v>
      </c>
      <c r="J99" s="188"/>
      <c r="K99" s="147">
        <f t="shared" si="2"/>
        <v>0</v>
      </c>
      <c r="L99" s="147">
        <f t="shared" si="3"/>
        <v>0</v>
      </c>
      <c r="M99" s="162"/>
      <c r="N99" s="162"/>
      <c r="O99" s="163"/>
      <c r="P99" s="140"/>
    </row>
    <row r="100" spans="1:16" ht="38.25" x14ac:dyDescent="0.25">
      <c r="A100" s="279">
        <v>91</v>
      </c>
      <c r="B100" s="393"/>
      <c r="C100" s="272"/>
      <c r="D100" s="272"/>
      <c r="E100" s="272"/>
      <c r="F100" s="282" t="s">
        <v>256</v>
      </c>
      <c r="G100" s="283"/>
      <c r="H100" s="284" t="s">
        <v>16</v>
      </c>
      <c r="I100" s="288">
        <v>20</v>
      </c>
      <c r="J100" s="188"/>
      <c r="K100" s="147">
        <f t="shared" si="2"/>
        <v>0</v>
      </c>
      <c r="L100" s="147">
        <f t="shared" si="3"/>
        <v>0</v>
      </c>
      <c r="M100" s="162"/>
      <c r="N100" s="162"/>
      <c r="O100" s="163"/>
      <c r="P100" s="140"/>
    </row>
    <row r="101" spans="1:16" s="329" customFormat="1" ht="76.5" x14ac:dyDescent="0.25">
      <c r="A101" s="330">
        <v>92</v>
      </c>
      <c r="B101" s="394"/>
      <c r="C101" s="331"/>
      <c r="D101" s="331" t="s">
        <v>257</v>
      </c>
      <c r="E101" s="331"/>
      <c r="F101" s="332" t="s">
        <v>258</v>
      </c>
      <c r="G101" s="333" t="s">
        <v>259</v>
      </c>
      <c r="H101" s="334" t="s">
        <v>16</v>
      </c>
      <c r="I101" s="195">
        <v>0</v>
      </c>
      <c r="J101" s="196" t="s">
        <v>260</v>
      </c>
      <c r="K101" s="327" t="e">
        <f t="shared" si="2"/>
        <v>#VALUE!</v>
      </c>
      <c r="L101" s="327">
        <v>0</v>
      </c>
      <c r="M101" s="172"/>
      <c r="N101" s="172"/>
      <c r="O101" s="197"/>
      <c r="P101" s="328"/>
    </row>
    <row r="102" spans="1:16" x14ac:dyDescent="0.25">
      <c r="A102" s="270">
        <v>93</v>
      </c>
      <c r="B102" s="371"/>
      <c r="C102" s="271"/>
      <c r="D102" s="271" t="s">
        <v>60</v>
      </c>
      <c r="E102" s="271"/>
      <c r="F102" s="274" t="s">
        <v>261</v>
      </c>
      <c r="G102" s="275"/>
      <c r="H102" s="289" t="s">
        <v>16</v>
      </c>
      <c r="I102" s="290">
        <v>10</v>
      </c>
      <c r="J102" s="156">
        <v>432.43</v>
      </c>
      <c r="K102" s="147">
        <f t="shared" si="2"/>
        <v>462.70010000000002</v>
      </c>
      <c r="L102" s="147">
        <f t="shared" si="3"/>
        <v>4627.0010000000002</v>
      </c>
      <c r="M102" s="148"/>
      <c r="N102" s="148" t="s">
        <v>17</v>
      </c>
      <c r="O102" s="149"/>
      <c r="P102" s="140"/>
    </row>
    <row r="103" spans="1:16" ht="25.5" x14ac:dyDescent="0.25">
      <c r="A103" s="270">
        <v>94</v>
      </c>
      <c r="B103" s="371"/>
      <c r="C103" s="271"/>
      <c r="D103" s="271" t="s">
        <v>262</v>
      </c>
      <c r="E103" s="271"/>
      <c r="F103" s="274" t="s">
        <v>263</v>
      </c>
      <c r="G103" s="275" t="s">
        <v>264</v>
      </c>
      <c r="H103" s="289" t="s">
        <v>16</v>
      </c>
      <c r="I103" s="290">
        <v>5</v>
      </c>
      <c r="J103" s="156">
        <v>636.03</v>
      </c>
      <c r="K103" s="147">
        <f t="shared" si="2"/>
        <v>680.5521</v>
      </c>
      <c r="L103" s="147">
        <f t="shared" si="3"/>
        <v>3402.7604999999999</v>
      </c>
      <c r="M103" s="148"/>
      <c r="N103" s="148" t="s">
        <v>17</v>
      </c>
      <c r="O103" s="149"/>
      <c r="P103" s="140"/>
    </row>
    <row r="104" spans="1:16" ht="25.5" x14ac:dyDescent="0.25">
      <c r="A104" s="270">
        <v>95</v>
      </c>
      <c r="B104" s="371"/>
      <c r="C104" s="271"/>
      <c r="D104" s="271" t="s">
        <v>262</v>
      </c>
      <c r="E104" s="271"/>
      <c r="F104" s="274" t="s">
        <v>265</v>
      </c>
      <c r="G104" s="275" t="s">
        <v>266</v>
      </c>
      <c r="H104" s="289" t="s">
        <v>16</v>
      </c>
      <c r="I104" s="290">
        <v>5</v>
      </c>
      <c r="J104" s="156">
        <v>636.03</v>
      </c>
      <c r="K104" s="147">
        <f t="shared" si="2"/>
        <v>680.5521</v>
      </c>
      <c r="L104" s="147">
        <f t="shared" si="3"/>
        <v>3402.7604999999999</v>
      </c>
      <c r="M104" s="148"/>
      <c r="N104" s="148" t="s">
        <v>17</v>
      </c>
      <c r="O104" s="149"/>
      <c r="P104" s="140"/>
    </row>
    <row r="105" spans="1:16" ht="25.5" x14ac:dyDescent="0.25">
      <c r="A105" s="270">
        <v>96</v>
      </c>
      <c r="B105" s="371"/>
      <c r="C105" s="271"/>
      <c r="D105" s="271" t="s">
        <v>262</v>
      </c>
      <c r="E105" s="271"/>
      <c r="F105" s="274" t="s">
        <v>267</v>
      </c>
      <c r="G105" s="275" t="s">
        <v>268</v>
      </c>
      <c r="H105" s="289" t="s">
        <v>16</v>
      </c>
      <c r="I105" s="290">
        <v>5</v>
      </c>
      <c r="J105" s="156">
        <v>636.03</v>
      </c>
      <c r="K105" s="147">
        <f t="shared" si="2"/>
        <v>680.5521</v>
      </c>
      <c r="L105" s="147">
        <f t="shared" si="3"/>
        <v>3402.7604999999999</v>
      </c>
      <c r="M105" s="148"/>
      <c r="N105" s="148" t="s">
        <v>17</v>
      </c>
      <c r="O105" s="149"/>
      <c r="P105" s="140"/>
    </row>
    <row r="106" spans="1:16" ht="25.5" x14ac:dyDescent="0.25">
      <c r="A106" s="270">
        <v>97</v>
      </c>
      <c r="B106" s="371"/>
      <c r="C106" s="271"/>
      <c r="D106" s="271" t="s">
        <v>262</v>
      </c>
      <c r="E106" s="271"/>
      <c r="F106" s="274" t="s">
        <v>269</v>
      </c>
      <c r="G106" s="275" t="s">
        <v>270</v>
      </c>
      <c r="H106" s="289" t="s">
        <v>16</v>
      </c>
      <c r="I106" s="290">
        <v>5</v>
      </c>
      <c r="J106" s="156">
        <v>636.03</v>
      </c>
      <c r="K106" s="147">
        <f t="shared" si="2"/>
        <v>680.5521</v>
      </c>
      <c r="L106" s="147">
        <f t="shared" si="3"/>
        <v>3402.7604999999999</v>
      </c>
      <c r="M106" s="148"/>
      <c r="N106" s="148" t="s">
        <v>17</v>
      </c>
      <c r="O106" s="149"/>
      <c r="P106" s="140"/>
    </row>
    <row r="107" spans="1:16" ht="25.5" x14ac:dyDescent="0.25">
      <c r="A107" s="270">
        <v>98</v>
      </c>
      <c r="B107" s="371"/>
      <c r="C107" s="271"/>
      <c r="D107" s="271" t="s">
        <v>262</v>
      </c>
      <c r="E107" s="271"/>
      <c r="F107" s="274" t="s">
        <v>271</v>
      </c>
      <c r="G107" s="275" t="s">
        <v>272</v>
      </c>
      <c r="H107" s="289" t="s">
        <v>16</v>
      </c>
      <c r="I107" s="290">
        <v>5</v>
      </c>
      <c r="J107" s="156">
        <v>636.03</v>
      </c>
      <c r="K107" s="147">
        <f t="shared" si="2"/>
        <v>680.5521</v>
      </c>
      <c r="L107" s="147">
        <f t="shared" si="3"/>
        <v>3402.7604999999999</v>
      </c>
      <c r="M107" s="148"/>
      <c r="N107" s="148" t="s">
        <v>17</v>
      </c>
      <c r="O107" s="149"/>
      <c r="P107" s="140"/>
    </row>
    <row r="108" spans="1:16" ht="25.5" x14ac:dyDescent="0.25">
      <c r="A108" s="270">
        <v>99</v>
      </c>
      <c r="B108" s="371"/>
      <c r="C108" s="271"/>
      <c r="D108" s="271" t="s">
        <v>262</v>
      </c>
      <c r="E108" s="271"/>
      <c r="F108" s="274" t="s">
        <v>273</v>
      </c>
      <c r="G108" s="275" t="s">
        <v>274</v>
      </c>
      <c r="H108" s="289" t="s">
        <v>16</v>
      </c>
      <c r="I108" s="290">
        <v>5</v>
      </c>
      <c r="J108" s="156">
        <v>636.03</v>
      </c>
      <c r="K108" s="147">
        <f t="shared" si="2"/>
        <v>680.5521</v>
      </c>
      <c r="L108" s="147">
        <f t="shared" si="3"/>
        <v>3402.7604999999999</v>
      </c>
      <c r="M108" s="148"/>
      <c r="N108" s="148" t="s">
        <v>17</v>
      </c>
      <c r="O108" s="149"/>
      <c r="P108" s="140"/>
    </row>
    <row r="109" spans="1:16" ht="25.5" x14ac:dyDescent="0.25">
      <c r="A109" s="270">
        <v>100</v>
      </c>
      <c r="B109" s="371"/>
      <c r="C109" s="271"/>
      <c r="D109" s="271" t="s">
        <v>262</v>
      </c>
      <c r="E109" s="271"/>
      <c r="F109" s="274" t="s">
        <v>275</v>
      </c>
      <c r="G109" s="275" t="s">
        <v>276</v>
      </c>
      <c r="H109" s="289" t="s">
        <v>16</v>
      </c>
      <c r="I109" s="290">
        <v>5</v>
      </c>
      <c r="J109" s="156">
        <v>636.03</v>
      </c>
      <c r="K109" s="147">
        <f t="shared" si="2"/>
        <v>680.5521</v>
      </c>
      <c r="L109" s="147">
        <f t="shared" si="3"/>
        <v>3402.7604999999999</v>
      </c>
      <c r="M109" s="148"/>
      <c r="N109" s="148" t="s">
        <v>17</v>
      </c>
      <c r="O109" s="149"/>
      <c r="P109" s="140"/>
    </row>
    <row r="110" spans="1:16" ht="25.5" x14ac:dyDescent="0.25">
      <c r="A110" s="270">
        <v>101</v>
      </c>
      <c r="B110" s="371"/>
      <c r="C110" s="271"/>
      <c r="D110" s="271" t="s">
        <v>262</v>
      </c>
      <c r="E110" s="271"/>
      <c r="F110" s="274" t="s">
        <v>277</v>
      </c>
      <c r="G110" s="275" t="s">
        <v>278</v>
      </c>
      <c r="H110" s="289" t="s">
        <v>16</v>
      </c>
      <c r="I110" s="290">
        <v>5</v>
      </c>
      <c r="J110" s="156">
        <v>636.03</v>
      </c>
      <c r="K110" s="147">
        <f t="shared" si="2"/>
        <v>680.5521</v>
      </c>
      <c r="L110" s="147">
        <f t="shared" si="3"/>
        <v>3402.7604999999999</v>
      </c>
      <c r="M110" s="148"/>
      <c r="N110" s="148" t="s">
        <v>17</v>
      </c>
      <c r="O110" s="149"/>
      <c r="P110" s="140"/>
    </row>
    <row r="111" spans="1:16" ht="25.5" x14ac:dyDescent="0.25">
      <c r="A111" s="270">
        <v>102</v>
      </c>
      <c r="B111" s="371"/>
      <c r="C111" s="271"/>
      <c r="D111" s="271" t="s">
        <v>262</v>
      </c>
      <c r="E111" s="271"/>
      <c r="F111" s="274" t="s">
        <v>279</v>
      </c>
      <c r="G111" s="275" t="s">
        <v>280</v>
      </c>
      <c r="H111" s="289" t="s">
        <v>16</v>
      </c>
      <c r="I111" s="290">
        <v>5</v>
      </c>
      <c r="J111" s="156">
        <v>636.03</v>
      </c>
      <c r="K111" s="147">
        <f t="shared" si="2"/>
        <v>680.5521</v>
      </c>
      <c r="L111" s="147">
        <f t="shared" si="3"/>
        <v>3402.7604999999999</v>
      </c>
      <c r="M111" s="148"/>
      <c r="N111" s="148" t="s">
        <v>17</v>
      </c>
      <c r="O111" s="149"/>
      <c r="P111" s="140"/>
    </row>
    <row r="112" spans="1:16" ht="25.5" x14ac:dyDescent="0.25">
      <c r="A112" s="270">
        <v>103</v>
      </c>
      <c r="B112" s="371"/>
      <c r="C112" s="271"/>
      <c r="D112" s="271" t="s">
        <v>262</v>
      </c>
      <c r="E112" s="271"/>
      <c r="F112" s="274" t="s">
        <v>281</v>
      </c>
      <c r="G112" s="275" t="s">
        <v>282</v>
      </c>
      <c r="H112" s="289" t="s">
        <v>16</v>
      </c>
      <c r="I112" s="290">
        <v>5</v>
      </c>
      <c r="J112" s="156">
        <v>636.03</v>
      </c>
      <c r="K112" s="147">
        <f t="shared" si="2"/>
        <v>680.5521</v>
      </c>
      <c r="L112" s="147">
        <f t="shared" si="3"/>
        <v>3402.7604999999999</v>
      </c>
      <c r="M112" s="148"/>
      <c r="N112" s="148" t="s">
        <v>17</v>
      </c>
      <c r="O112" s="149"/>
      <c r="P112" s="140"/>
    </row>
    <row r="113" spans="1:16" ht="25.5" x14ac:dyDescent="0.25">
      <c r="A113" s="270">
        <v>104</v>
      </c>
      <c r="B113" s="371"/>
      <c r="C113" s="271"/>
      <c r="D113" s="271" t="s">
        <v>262</v>
      </c>
      <c r="E113" s="271"/>
      <c r="F113" s="274" t="s">
        <v>283</v>
      </c>
      <c r="G113" s="275" t="s">
        <v>284</v>
      </c>
      <c r="H113" s="289" t="s">
        <v>16</v>
      </c>
      <c r="I113" s="290">
        <v>5</v>
      </c>
      <c r="J113" s="156">
        <v>636.03</v>
      </c>
      <c r="K113" s="147">
        <f t="shared" si="2"/>
        <v>680.5521</v>
      </c>
      <c r="L113" s="147">
        <f t="shared" si="3"/>
        <v>3402.7604999999999</v>
      </c>
      <c r="M113" s="148"/>
      <c r="N113" s="148" t="s">
        <v>17</v>
      </c>
      <c r="O113" s="149"/>
      <c r="P113" s="140"/>
    </row>
    <row r="114" spans="1:16" s="329" customFormat="1" ht="38.25" x14ac:dyDescent="0.25">
      <c r="A114" s="323">
        <v>105</v>
      </c>
      <c r="B114" s="392"/>
      <c r="C114" s="325"/>
      <c r="D114" s="325" t="s">
        <v>285</v>
      </c>
      <c r="E114" s="325"/>
      <c r="F114" s="299" t="s">
        <v>286</v>
      </c>
      <c r="G114" s="326" t="s">
        <v>287</v>
      </c>
      <c r="H114" s="300" t="s">
        <v>16</v>
      </c>
      <c r="I114" s="195">
        <v>0</v>
      </c>
      <c r="J114" s="196">
        <v>31.78</v>
      </c>
      <c r="K114" s="327">
        <f t="shared" si="2"/>
        <v>34.004600000000003</v>
      </c>
      <c r="L114" s="327">
        <f t="shared" si="3"/>
        <v>0</v>
      </c>
      <c r="M114" s="172" t="s">
        <v>288</v>
      </c>
      <c r="N114" s="172"/>
      <c r="O114" s="197"/>
      <c r="P114" s="328"/>
    </row>
    <row r="115" spans="1:16" s="329" customFormat="1" ht="38.25" x14ac:dyDescent="0.25">
      <c r="A115" s="323">
        <v>106</v>
      </c>
      <c r="B115" s="392"/>
      <c r="C115" s="325"/>
      <c r="D115" s="325" t="s">
        <v>285</v>
      </c>
      <c r="E115" s="325"/>
      <c r="F115" s="299" t="s">
        <v>289</v>
      </c>
      <c r="G115" s="326" t="s">
        <v>290</v>
      </c>
      <c r="H115" s="300" t="s">
        <v>16</v>
      </c>
      <c r="I115" s="195">
        <v>0</v>
      </c>
      <c r="J115" s="196">
        <v>67.47</v>
      </c>
      <c r="K115" s="327">
        <f t="shared" si="2"/>
        <v>72.192900000000009</v>
      </c>
      <c r="L115" s="327">
        <f t="shared" si="3"/>
        <v>0</v>
      </c>
      <c r="M115" s="172" t="s">
        <v>288</v>
      </c>
      <c r="N115" s="172"/>
      <c r="O115" s="197"/>
      <c r="P115" s="328"/>
    </row>
    <row r="116" spans="1:16" s="329" customFormat="1" ht="38.25" x14ac:dyDescent="0.25">
      <c r="A116" s="323">
        <v>107</v>
      </c>
      <c r="B116" s="392"/>
      <c r="C116" s="325"/>
      <c r="D116" s="325" t="s">
        <v>285</v>
      </c>
      <c r="E116" s="325"/>
      <c r="F116" s="299" t="s">
        <v>291</v>
      </c>
      <c r="G116" s="326" t="s">
        <v>292</v>
      </c>
      <c r="H116" s="300" t="s">
        <v>16</v>
      </c>
      <c r="I116" s="195">
        <v>0</v>
      </c>
      <c r="J116" s="196">
        <v>42.08</v>
      </c>
      <c r="K116" s="327">
        <f t="shared" si="2"/>
        <v>45.025600000000004</v>
      </c>
      <c r="L116" s="327">
        <f t="shared" si="3"/>
        <v>0</v>
      </c>
      <c r="M116" s="172" t="s">
        <v>288</v>
      </c>
      <c r="N116" s="172"/>
      <c r="O116" s="197"/>
      <c r="P116" s="328"/>
    </row>
    <row r="117" spans="1:16" s="329" customFormat="1" ht="38.25" x14ac:dyDescent="0.25">
      <c r="A117" s="323">
        <v>108</v>
      </c>
      <c r="B117" s="392"/>
      <c r="C117" s="325"/>
      <c r="D117" s="325" t="s">
        <v>285</v>
      </c>
      <c r="E117" s="325"/>
      <c r="F117" s="299" t="s">
        <v>293</v>
      </c>
      <c r="G117" s="326" t="s">
        <v>294</v>
      </c>
      <c r="H117" s="300" t="s">
        <v>16</v>
      </c>
      <c r="I117" s="195">
        <v>0</v>
      </c>
      <c r="J117" s="196">
        <v>26</v>
      </c>
      <c r="K117" s="327">
        <f t="shared" si="2"/>
        <v>27.82</v>
      </c>
      <c r="L117" s="327">
        <f t="shared" si="3"/>
        <v>0</v>
      </c>
      <c r="M117" s="172" t="s">
        <v>288</v>
      </c>
      <c r="N117" s="172"/>
      <c r="O117" s="197"/>
      <c r="P117" s="328"/>
    </row>
    <row r="118" spans="1:16" ht="38.25" x14ac:dyDescent="0.25">
      <c r="A118" s="291">
        <v>109</v>
      </c>
      <c r="B118" s="381"/>
      <c r="C118" s="292"/>
      <c r="D118" s="292" t="s">
        <v>38</v>
      </c>
      <c r="E118" s="292"/>
      <c r="F118" s="293" t="s">
        <v>295</v>
      </c>
      <c r="G118" s="294" t="s">
        <v>296</v>
      </c>
      <c r="H118" s="295" t="s">
        <v>16</v>
      </c>
      <c r="I118" s="290">
        <v>36</v>
      </c>
      <c r="J118" s="156">
        <v>74.64</v>
      </c>
      <c r="K118" s="147">
        <f t="shared" si="2"/>
        <v>79.864800000000002</v>
      </c>
      <c r="L118" s="147">
        <f t="shared" si="3"/>
        <v>2875.1328000000003</v>
      </c>
      <c r="M118" s="162" t="s">
        <v>17</v>
      </c>
      <c r="N118" s="162"/>
      <c r="O118" s="163"/>
      <c r="P118" s="140"/>
    </row>
    <row r="119" spans="1:16" ht="84" x14ac:dyDescent="0.25">
      <c r="A119" s="291">
        <v>110</v>
      </c>
      <c r="B119" s="381" t="s">
        <v>25</v>
      </c>
      <c r="C119" s="292"/>
      <c r="D119" s="292" t="s">
        <v>38</v>
      </c>
      <c r="E119" s="292"/>
      <c r="F119" s="293" t="s">
        <v>297</v>
      </c>
      <c r="G119" s="294" t="s">
        <v>298</v>
      </c>
      <c r="H119" s="295" t="s">
        <v>62</v>
      </c>
      <c r="I119" s="296">
        <v>1000</v>
      </c>
      <c r="J119" s="297">
        <v>126.15</v>
      </c>
      <c r="K119" s="147">
        <f t="shared" si="2"/>
        <v>134.98050000000001</v>
      </c>
      <c r="L119" s="147">
        <f t="shared" si="3"/>
        <v>134980.5</v>
      </c>
      <c r="M119" s="181" t="s">
        <v>299</v>
      </c>
      <c r="N119" s="162"/>
      <c r="O119" s="163"/>
      <c r="P119" s="140"/>
    </row>
    <row r="120" spans="1:16" ht="84" x14ac:dyDescent="0.25">
      <c r="A120" s="291">
        <v>111</v>
      </c>
      <c r="B120" s="381" t="s">
        <v>25</v>
      </c>
      <c r="C120" s="292"/>
      <c r="D120" s="292" t="s">
        <v>38</v>
      </c>
      <c r="E120" s="292"/>
      <c r="F120" s="293" t="s">
        <v>300</v>
      </c>
      <c r="G120" s="294" t="s">
        <v>301</v>
      </c>
      <c r="H120" s="295" t="s">
        <v>62</v>
      </c>
      <c r="I120" s="296">
        <v>50000</v>
      </c>
      <c r="J120" s="297">
        <v>22.74</v>
      </c>
      <c r="K120" s="147">
        <f t="shared" si="2"/>
        <v>24.331800000000001</v>
      </c>
      <c r="L120" s="147">
        <f t="shared" si="3"/>
        <v>1216590</v>
      </c>
      <c r="M120" s="181" t="s">
        <v>302</v>
      </c>
      <c r="N120" s="162"/>
      <c r="O120" s="163"/>
      <c r="P120" s="140"/>
    </row>
    <row r="121" spans="1:16" ht="114.75" x14ac:dyDescent="0.25">
      <c r="A121" s="172">
        <v>112</v>
      </c>
      <c r="B121" s="395" t="s">
        <v>303</v>
      </c>
      <c r="C121" s="172" t="s">
        <v>304</v>
      </c>
      <c r="D121" s="172" t="s">
        <v>305</v>
      </c>
      <c r="E121" s="172"/>
      <c r="F121" s="299" t="s">
        <v>306</v>
      </c>
      <c r="G121" s="172" t="s">
        <v>307</v>
      </c>
      <c r="H121" s="300" t="s">
        <v>16</v>
      </c>
      <c r="I121" s="195">
        <v>0</v>
      </c>
      <c r="J121" s="196">
        <v>315</v>
      </c>
      <c r="K121" s="147">
        <f t="shared" si="2"/>
        <v>337.05</v>
      </c>
      <c r="L121" s="147">
        <f t="shared" si="3"/>
        <v>0</v>
      </c>
      <c r="M121" s="172" t="s">
        <v>308</v>
      </c>
      <c r="N121" s="172"/>
      <c r="O121" s="197"/>
      <c r="P121" s="140"/>
    </row>
    <row r="122" spans="1:16" ht="114.75" x14ac:dyDescent="0.25">
      <c r="A122" s="197">
        <v>113</v>
      </c>
      <c r="B122" s="396" t="s">
        <v>303</v>
      </c>
      <c r="C122" s="197" t="s">
        <v>304</v>
      </c>
      <c r="D122" s="197"/>
      <c r="E122" s="197"/>
      <c r="F122" s="301" t="s">
        <v>309</v>
      </c>
      <c r="G122" s="301"/>
      <c r="H122" s="302" t="s">
        <v>16</v>
      </c>
      <c r="I122" s="303">
        <v>0</v>
      </c>
      <c r="J122" s="304"/>
      <c r="K122" s="147">
        <f t="shared" si="2"/>
        <v>0</v>
      </c>
      <c r="L122" s="147">
        <f t="shared" si="3"/>
        <v>0</v>
      </c>
      <c r="M122" s="172" t="s">
        <v>308</v>
      </c>
      <c r="N122" s="305"/>
      <c r="O122" s="197"/>
      <c r="P122" s="140"/>
    </row>
    <row r="123" spans="1:16" ht="114.75" x14ac:dyDescent="0.25">
      <c r="A123" s="306">
        <v>114</v>
      </c>
      <c r="B123" s="370"/>
      <c r="C123" s="162" t="s">
        <v>310</v>
      </c>
      <c r="D123" s="162"/>
      <c r="E123" s="162"/>
      <c r="F123" s="162"/>
      <c r="G123" s="162" t="s">
        <v>311</v>
      </c>
      <c r="H123" s="231" t="s">
        <v>16</v>
      </c>
      <c r="I123" s="306">
        <v>1500</v>
      </c>
      <c r="J123" s="307">
        <v>1.08</v>
      </c>
      <c r="K123" s="147">
        <f t="shared" si="2"/>
        <v>1.1556000000000002</v>
      </c>
      <c r="L123" s="147">
        <f t="shared" si="3"/>
        <v>1733.4000000000003</v>
      </c>
      <c r="M123" s="181" t="s">
        <v>312</v>
      </c>
      <c r="N123" s="162"/>
      <c r="O123" s="163"/>
      <c r="P123" s="140"/>
    </row>
    <row r="124" spans="1:16" ht="114.75" x14ac:dyDescent="0.25">
      <c r="A124" s="306">
        <v>115</v>
      </c>
      <c r="B124" s="370"/>
      <c r="C124" s="162" t="s">
        <v>310</v>
      </c>
      <c r="D124" s="162"/>
      <c r="E124" s="162"/>
      <c r="F124" s="162"/>
      <c r="G124" s="162" t="s">
        <v>313</v>
      </c>
      <c r="H124" s="231" t="s">
        <v>16</v>
      </c>
      <c r="I124" s="306">
        <v>1500</v>
      </c>
      <c r="J124" s="307">
        <v>1.24</v>
      </c>
      <c r="K124" s="147">
        <f t="shared" si="2"/>
        <v>1.3268</v>
      </c>
      <c r="L124" s="147">
        <f t="shared" si="3"/>
        <v>1990.2</v>
      </c>
      <c r="M124" s="181" t="s">
        <v>314</v>
      </c>
      <c r="N124" s="162"/>
      <c r="O124" s="163"/>
      <c r="P124" s="140"/>
    </row>
    <row r="125" spans="1:16" ht="114.75" x14ac:dyDescent="0.25">
      <c r="A125" s="306">
        <v>115</v>
      </c>
      <c r="B125" s="370"/>
      <c r="C125" s="162" t="s">
        <v>310</v>
      </c>
      <c r="D125" s="162"/>
      <c r="E125" s="162"/>
      <c r="F125" s="162"/>
      <c r="G125" s="162" t="s">
        <v>315</v>
      </c>
      <c r="H125" s="231" t="s">
        <v>16</v>
      </c>
      <c r="I125" s="306">
        <v>1000</v>
      </c>
      <c r="J125" s="307">
        <v>1.82</v>
      </c>
      <c r="K125" s="147">
        <f t="shared" si="2"/>
        <v>1.9474000000000002</v>
      </c>
      <c r="L125" s="147">
        <f t="shared" si="3"/>
        <v>1947.4000000000003</v>
      </c>
      <c r="M125" s="181" t="s">
        <v>316</v>
      </c>
      <c r="N125" s="162"/>
      <c r="O125" s="163"/>
      <c r="P125" s="140"/>
    </row>
    <row r="126" spans="1:16" ht="114.75" x14ac:dyDescent="0.25">
      <c r="A126" s="306">
        <v>116</v>
      </c>
      <c r="B126" s="370"/>
      <c r="C126" s="162" t="s">
        <v>310</v>
      </c>
      <c r="D126" s="162"/>
      <c r="E126" s="162"/>
      <c r="F126" s="162"/>
      <c r="G126" s="162" t="s">
        <v>317</v>
      </c>
      <c r="H126" s="231" t="s">
        <v>16</v>
      </c>
      <c r="I126" s="306">
        <v>500</v>
      </c>
      <c r="J126" s="307">
        <v>2.67</v>
      </c>
      <c r="K126" s="147">
        <f>J126*1.07</f>
        <v>2.8569</v>
      </c>
      <c r="L126" s="147">
        <f t="shared" si="3"/>
        <v>1428.45</v>
      </c>
      <c r="M126" s="181" t="s">
        <v>318</v>
      </c>
      <c r="N126" s="162"/>
      <c r="O126" s="163"/>
      <c r="P126" s="140"/>
    </row>
    <row r="127" spans="1:16" x14ac:dyDescent="0.25">
      <c r="A127" s="308"/>
      <c r="B127" s="397"/>
      <c r="C127" s="163"/>
      <c r="D127" s="163"/>
      <c r="E127" s="163"/>
      <c r="F127" s="163"/>
      <c r="G127" s="163"/>
      <c r="H127" s="308"/>
      <c r="I127" s="308"/>
      <c r="J127" s="309"/>
      <c r="K127" s="309"/>
      <c r="L127" s="310">
        <f>SUM(L3:L126)</f>
        <v>5629240.2432999993</v>
      </c>
      <c r="M127" s="163"/>
      <c r="N127" s="163"/>
      <c r="O127" s="163"/>
      <c r="P127" s="140"/>
    </row>
    <row r="128" spans="1:16" x14ac:dyDescent="0.25">
      <c r="A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</row>
    <row r="129" spans="1:16" x14ac:dyDescent="0.25">
      <c r="A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1:16" x14ac:dyDescent="0.25">
      <c r="A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</row>
  </sheetData>
  <mergeCells count="2">
    <mergeCell ref="I54:I57"/>
    <mergeCell ref="I58:I60"/>
  </mergeCells>
  <hyperlinks>
    <hyperlink ref="M29" r:id="rId1" xr:uid="{331F1203-6033-49E0-8CB4-C2772C6A7BAD}"/>
    <hyperlink ref="M30" r:id="rId2" xr:uid="{666293A3-DD74-46BB-AED5-D4E55CF993EE}"/>
    <hyperlink ref="M31" r:id="rId3" xr:uid="{9DCA4EE9-FA14-4E14-8D65-9DCF085D94AE}"/>
    <hyperlink ref="M32" r:id="rId4" xr:uid="{33A8C694-8199-4C58-91F3-8F9F5A1CCFA7}"/>
    <hyperlink ref="M33" r:id="rId5" xr:uid="{3DDA1B30-0035-4A14-99B8-5131F1FA420A}"/>
    <hyperlink ref="M34" r:id="rId6" xr:uid="{7003672F-9954-4FBF-B716-72CAEA62536A}"/>
    <hyperlink ref="M42" r:id="rId7" xr:uid="{520191FF-706A-4B9A-BECE-E73C713DE42A}"/>
    <hyperlink ref="M41" r:id="rId8" xr:uid="{EAA2E93D-8277-4225-B3CE-EC4F61A715CF}"/>
    <hyperlink ref="M40" r:id="rId9" xr:uid="{9EAB65AB-5BB1-45D6-BE7B-0E11F60BFC8A}"/>
    <hyperlink ref="M39" r:id="rId10" xr:uid="{FB819811-1284-4A89-963F-1E70FC6A167B}"/>
    <hyperlink ref="M38" r:id="rId11" xr:uid="{88273F54-D4EE-4200-A4EC-CD844737159F}"/>
    <hyperlink ref="M37" r:id="rId12" xr:uid="{43A97EA6-9E03-4AEA-BEA2-819B1E7D9325}"/>
    <hyperlink ref="M44" r:id="rId13" xr:uid="{6A596C14-C5F8-4DB0-8D64-A07451071DD1}"/>
    <hyperlink ref="M45" r:id="rId14" xr:uid="{F46BA0A3-4B3D-4411-A827-A63889BDA4CD}"/>
    <hyperlink ref="M47" r:id="rId15" xr:uid="{E164F8E6-6E92-45C7-A2CF-DEC2D8FD51B2}"/>
    <hyperlink ref="M46" r:id="rId16" xr:uid="{A8ABE164-553F-4CC3-9A74-0C5FF36EBB87}"/>
    <hyperlink ref="M89" r:id="rId17" xr:uid="{B774C42F-5631-492D-83B2-6D364D1C8856}"/>
    <hyperlink ref="M48" r:id="rId18" xr:uid="{8C71D0A8-45CD-441B-BC6C-DEAD788734E0}"/>
    <hyperlink ref="M43" r:id="rId19" xr:uid="{8C55C9B4-8C45-49B8-87FC-B3382F5C7890}"/>
    <hyperlink ref="M51" r:id="rId20" xr:uid="{B3869064-0B3C-485E-93DB-FBB2EF0BA55F}"/>
    <hyperlink ref="M52" r:id="rId21" xr:uid="{AE4E8351-6A8B-4161-AAEB-5BDD04277EC0}"/>
    <hyperlink ref="M50" r:id="rId22" xr:uid="{63CFB43A-4499-455C-81DF-811000746AB7}"/>
    <hyperlink ref="M55" r:id="rId23" xr:uid="{F5F551D5-6AFC-47E8-9D9A-0EF51E85316F}"/>
    <hyperlink ref="M57" r:id="rId24" xr:uid="{3A132366-7A23-4724-BE8B-CDEA4934FFDB}"/>
    <hyperlink ref="M60" r:id="rId25" xr:uid="{277744E3-4F08-4660-9D90-41F487F73E32}"/>
    <hyperlink ref="M58" r:id="rId26" xr:uid="{BDE488B7-6EE7-4289-81CB-A4E3573657A9}"/>
    <hyperlink ref="M59" r:id="rId27" xr:uid="{D475A36C-55B1-4AFB-9F92-1F2A5848799C}"/>
    <hyperlink ref="M92" r:id="rId28" display="https://gov.e-tender.ua/v2/ProzorroMarket/Product?id=b1e53dd198604dcdb79416a57c25b55c" xr:uid="{1E9C34A7-1061-475D-8028-6DDDFAE7974D}"/>
    <hyperlink ref="M120" r:id="rId29" xr:uid="{E2BC2ADA-9EBD-408C-A3F3-827EA0BC244B}"/>
    <hyperlink ref="M75" r:id="rId30" xr:uid="{0697BF82-4BE3-44AE-9990-2E0849F3AD09}"/>
    <hyperlink ref="M74" r:id="rId31" xr:uid="{F979B64A-7CE8-4244-8DC0-7B6FA0937BE9}"/>
    <hyperlink ref="M78" r:id="rId32" xr:uid="{347A8FEE-DFC5-429D-8DF8-B26FBFB13D6F}"/>
    <hyperlink ref="M77" r:id="rId33" xr:uid="{B8B4A6C0-92DE-40D6-B182-2F4C72F6DC18}"/>
    <hyperlink ref="M80" r:id="rId34" xr:uid="{5319AD82-75DC-4E8C-8AEE-6EEDC6D7EB55}"/>
    <hyperlink ref="M79" r:id="rId35" xr:uid="{FAFACA2E-3855-4D3B-B325-E29B97AA3AAF}"/>
    <hyperlink ref="M76" r:id="rId36" xr:uid="{CAA9213C-FEFA-4967-9B83-035F19B94541}"/>
    <hyperlink ref="M10" r:id="rId37" xr:uid="{B0E38ACA-0E82-454E-BC98-DDD25F35BFE6}"/>
    <hyperlink ref="M23" r:id="rId38" xr:uid="{0D2D8350-F21A-422D-9739-FCF46471900C}"/>
    <hyperlink ref="M11" r:id="rId39" xr:uid="{B3D478C3-D7C8-49FA-97FC-A9D88FC674D5}"/>
    <hyperlink ref="M12" r:id="rId40" xr:uid="{E316F2B1-2292-4F5A-9379-A824D2C95AA9}"/>
    <hyperlink ref="M9" r:id="rId41" xr:uid="{870B38A6-04E9-49DC-B61B-CBB5BAD5DA25}"/>
    <hyperlink ref="M18" r:id="rId42" xr:uid="{180431C4-8C6B-4233-8A1B-9A1ED371A8D1}"/>
    <hyperlink ref="M19" r:id="rId43" xr:uid="{79535E8D-8D68-4DD4-ABAE-4AB980A5FACB}"/>
    <hyperlink ref="M26" r:id="rId44" xr:uid="{7DE015A5-E63B-4816-859C-CCB5F86BC045}"/>
    <hyperlink ref="M27" r:id="rId45" xr:uid="{CBB62741-ECAA-4AD8-8665-29463A1BB749}"/>
    <hyperlink ref="M25" r:id="rId46" xr:uid="{2129B344-C29F-40E9-88DE-C8B751CCE45F}"/>
    <hyperlink ref="M24" r:id="rId47" xr:uid="{B605456D-61D0-4FDA-B386-48977FB3A7DF}"/>
    <hyperlink ref="M72" r:id="rId48" xr:uid="{AF49DE7D-D060-4201-AB9C-B8A894DB4D21}"/>
    <hyperlink ref="M67" r:id="rId49" xr:uid="{B16FFA65-D3DA-4524-B5C2-C65231F74A65}"/>
    <hyperlink ref="M66" r:id="rId50" xr:uid="{A5655BA0-FB8F-43FC-807E-A8DF643D1CBD}"/>
    <hyperlink ref="M70" r:id="rId51" xr:uid="{F371E843-58CA-44DB-9CBE-0F8EAD47BEE4}"/>
    <hyperlink ref="M68" r:id="rId52" xr:uid="{A2F80F17-5244-4605-9AFB-AD9117DBA331}"/>
    <hyperlink ref="M69" r:id="rId53" xr:uid="{4DCABF7D-A0D8-48ED-9612-A9EA415515ED}"/>
    <hyperlink ref="M71" r:id="rId54" xr:uid="{C283ACD9-8F2A-4B9B-B30E-F35019D1A70A}"/>
    <hyperlink ref="M90" r:id="rId55" xr:uid="{794264FE-1047-49F0-9DF4-D73031C2C1DE}"/>
    <hyperlink ref="M13" r:id="rId56" xr:uid="{800D54AE-541D-4EFA-857D-1983C148504C}"/>
    <hyperlink ref="M63" r:id="rId57" xr:uid="{FAEF3ACB-E1BB-4767-AFAC-E97F78093048}"/>
    <hyperlink ref="M49" r:id="rId58" xr:uid="{6DAA3327-B63E-4BF4-A277-559A9F800A8D}"/>
    <hyperlink ref="M119" r:id="rId59" xr:uid="{3B7E1535-277E-49F1-974A-9CB93B88822A}"/>
    <hyperlink ref="M126" r:id="rId60" xr:uid="{CE052C1C-E732-4793-9939-81DCC36ED940}"/>
    <hyperlink ref="M124" r:id="rId61" xr:uid="{AA5C3641-AF76-46CF-93C7-AF2C266FB6BB}"/>
    <hyperlink ref="M123" r:id="rId62" xr:uid="{8C490972-16BE-46D3-9C00-A155AA3FDA33}"/>
    <hyperlink ref="M125" r:id="rId63" xr:uid="{862DA403-ECDD-4D19-A413-EEC6AD7C21C9}"/>
    <hyperlink ref="M84" r:id="rId64" xr:uid="{E8C691A2-0B1D-4C57-8D77-1B8A9998EE4C}"/>
    <hyperlink ref="M83" r:id="rId65" xr:uid="{788153E4-3C4D-42B0-B210-C569894DD74C}"/>
    <hyperlink ref="M82" r:id="rId66" xr:uid="{972ADC08-9773-46BD-A34B-7665E3F8F233}"/>
    <hyperlink ref="M85" r:id="rId67" xr:uid="{E186D8DB-3B98-483D-8D6D-D936172EC02B}"/>
    <hyperlink ref="M88" r:id="rId68" xr:uid="{A8700204-CF8A-450B-A261-C67F01F249F8}"/>
    <hyperlink ref="M14" r:id="rId69" xr:uid="{24EC923E-73B3-40CF-97FC-38BDF018E838}"/>
  </hyperlinks>
  <pageMargins left="0.7" right="0.7" top="0.75" bottom="0.75" header="0.3" footer="0.3"/>
  <pageSetup paperSize="9" orientation="portrait" horizontalDpi="180" verticalDpi="180" r:id="rId7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88F8-4DB2-4A39-BDCB-0E544AE6ECB8}">
  <sheetPr>
    <tabColor rgb="FFFF0000"/>
  </sheetPr>
  <dimension ref="A1:I14"/>
  <sheetViews>
    <sheetView tabSelected="1" workbookViewId="0">
      <selection activeCell="M1" sqref="M1"/>
    </sheetView>
  </sheetViews>
  <sheetFormatPr defaultRowHeight="15" x14ac:dyDescent="0.25"/>
  <cols>
    <col min="1" max="1" width="5" customWidth="1"/>
    <col min="2" max="2" width="16.85546875" customWidth="1"/>
    <col min="3" max="3" width="31.7109375" style="379" customWidth="1"/>
    <col min="4" max="4" width="30" customWidth="1"/>
    <col min="5" max="5" width="7.42578125" customWidth="1"/>
    <col min="9" max="9" width="12.140625" customWidth="1"/>
  </cols>
  <sheetData>
    <row r="1" spans="1:9" ht="60" customHeight="1" x14ac:dyDescent="0.25">
      <c r="A1" s="410" t="s">
        <v>356</v>
      </c>
      <c r="B1" s="410"/>
      <c r="C1" s="410"/>
      <c r="D1" s="410"/>
      <c r="E1" s="410"/>
      <c r="F1" s="410"/>
      <c r="G1" s="410"/>
      <c r="H1" s="410"/>
      <c r="I1" s="410"/>
    </row>
    <row r="3" spans="1:9" ht="39" customHeight="1" x14ac:dyDescent="0.25">
      <c r="A3" s="383" t="s">
        <v>343</v>
      </c>
      <c r="B3" s="383" t="s">
        <v>344</v>
      </c>
      <c r="C3" s="383" t="s">
        <v>345</v>
      </c>
      <c r="D3" s="383" t="s">
        <v>351</v>
      </c>
      <c r="E3" s="383" t="s">
        <v>352</v>
      </c>
      <c r="F3" s="383" t="s">
        <v>353</v>
      </c>
      <c r="G3" s="403" t="s">
        <v>340</v>
      </c>
      <c r="H3" s="403" t="s">
        <v>354</v>
      </c>
      <c r="I3" s="403" t="s">
        <v>10</v>
      </c>
    </row>
    <row r="4" spans="1:9" ht="55.5" customHeight="1" x14ac:dyDescent="0.25">
      <c r="A4" s="260">
        <v>1</v>
      </c>
      <c r="B4" s="402" t="s">
        <v>25</v>
      </c>
      <c r="C4" s="402" t="s">
        <v>346</v>
      </c>
      <c r="D4" s="411" t="s">
        <v>190</v>
      </c>
      <c r="E4" s="264" t="s">
        <v>16</v>
      </c>
      <c r="F4" s="265">
        <v>200</v>
      </c>
      <c r="G4" s="404">
        <v>620</v>
      </c>
      <c r="H4" s="170">
        <v>663.4</v>
      </c>
      <c r="I4" s="170">
        <f t="shared" ref="I4:I13" si="0">H4*F4</f>
        <v>132680</v>
      </c>
    </row>
    <row r="5" spans="1:9" ht="63" customHeight="1" x14ac:dyDescent="0.25">
      <c r="A5" s="260">
        <v>2</v>
      </c>
      <c r="B5" s="402" t="s">
        <v>25</v>
      </c>
      <c r="C5" s="402" t="s">
        <v>346</v>
      </c>
      <c r="D5" s="411" t="s">
        <v>196</v>
      </c>
      <c r="E5" s="264" t="s">
        <v>16</v>
      </c>
      <c r="F5" s="265">
        <v>1500</v>
      </c>
      <c r="G5" s="404">
        <v>221.52</v>
      </c>
      <c r="H5" s="170">
        <v>237.03</v>
      </c>
      <c r="I5" s="170">
        <f t="shared" si="0"/>
        <v>355545</v>
      </c>
    </row>
    <row r="6" spans="1:9" ht="63" customHeight="1" x14ac:dyDescent="0.25">
      <c r="A6" s="260">
        <v>3</v>
      </c>
      <c r="B6" s="402" t="s">
        <v>25</v>
      </c>
      <c r="C6" s="402" t="s">
        <v>346</v>
      </c>
      <c r="D6" s="411" t="s">
        <v>199</v>
      </c>
      <c r="E6" s="264" t="s">
        <v>16</v>
      </c>
      <c r="F6" s="265">
        <v>500</v>
      </c>
      <c r="G6" s="404">
        <v>221.52</v>
      </c>
      <c r="H6" s="170">
        <v>237.03</v>
      </c>
      <c r="I6" s="170">
        <f t="shared" si="0"/>
        <v>118515</v>
      </c>
    </row>
    <row r="7" spans="1:9" ht="66.75" customHeight="1" x14ac:dyDescent="0.25">
      <c r="A7" s="260">
        <v>4</v>
      </c>
      <c r="B7" s="402" t="s">
        <v>25</v>
      </c>
      <c r="C7" s="402" t="s">
        <v>346</v>
      </c>
      <c r="D7" s="411" t="s">
        <v>202</v>
      </c>
      <c r="E7" s="264" t="s">
        <v>16</v>
      </c>
      <c r="F7" s="265">
        <v>500</v>
      </c>
      <c r="G7" s="404">
        <v>237.12</v>
      </c>
      <c r="H7" s="170">
        <v>253.71840000000003</v>
      </c>
      <c r="I7" s="170">
        <f t="shared" si="0"/>
        <v>126859.20000000001</v>
      </c>
    </row>
    <row r="8" spans="1:9" ht="61.5" customHeight="1" x14ac:dyDescent="0.25">
      <c r="A8" s="260">
        <v>5</v>
      </c>
      <c r="B8" s="402" t="s">
        <v>25</v>
      </c>
      <c r="C8" s="402" t="s">
        <v>346</v>
      </c>
      <c r="D8" s="411" t="s">
        <v>205</v>
      </c>
      <c r="E8" s="264" t="s">
        <v>16</v>
      </c>
      <c r="F8" s="265">
        <v>1500</v>
      </c>
      <c r="G8" s="404">
        <v>144.69</v>
      </c>
      <c r="H8" s="170">
        <v>154.82</v>
      </c>
      <c r="I8" s="170">
        <f t="shared" si="0"/>
        <v>232230</v>
      </c>
    </row>
    <row r="9" spans="1:9" ht="63" customHeight="1" x14ac:dyDescent="0.25">
      <c r="A9" s="260">
        <v>6</v>
      </c>
      <c r="B9" s="402" t="s">
        <v>25</v>
      </c>
      <c r="C9" s="402" t="s">
        <v>346</v>
      </c>
      <c r="D9" s="411" t="s">
        <v>208</v>
      </c>
      <c r="E9" s="264" t="s">
        <v>16</v>
      </c>
      <c r="F9" s="265">
        <v>500</v>
      </c>
      <c r="G9" s="404">
        <v>238.68</v>
      </c>
      <c r="H9" s="170">
        <v>255.39</v>
      </c>
      <c r="I9" s="170">
        <f t="shared" si="0"/>
        <v>127695</v>
      </c>
    </row>
    <row r="10" spans="1:9" ht="56.25" customHeight="1" x14ac:dyDescent="0.25">
      <c r="A10" s="260">
        <v>7</v>
      </c>
      <c r="B10" s="292" t="s">
        <v>25</v>
      </c>
      <c r="C10" s="292" t="s">
        <v>341</v>
      </c>
      <c r="D10" s="411" t="s">
        <v>347</v>
      </c>
      <c r="E10" s="295" t="s">
        <v>62</v>
      </c>
      <c r="F10" s="296">
        <v>1000</v>
      </c>
      <c r="G10" s="405">
        <v>126.15</v>
      </c>
      <c r="H10" s="170">
        <v>134.97999999999999</v>
      </c>
      <c r="I10" s="170">
        <f t="shared" si="0"/>
        <v>134980</v>
      </c>
    </row>
    <row r="11" spans="1:9" ht="51" customHeight="1" x14ac:dyDescent="0.25">
      <c r="A11" s="260">
        <v>8</v>
      </c>
      <c r="B11" s="292" t="s">
        <v>25</v>
      </c>
      <c r="C11" s="292" t="s">
        <v>341</v>
      </c>
      <c r="D11" s="334" t="s">
        <v>348</v>
      </c>
      <c r="E11" s="295" t="s">
        <v>62</v>
      </c>
      <c r="F11" s="296">
        <v>50000</v>
      </c>
      <c r="G11" s="405">
        <v>22.74</v>
      </c>
      <c r="H11" s="235">
        <v>24.33</v>
      </c>
      <c r="I11" s="235">
        <f t="shared" si="0"/>
        <v>1216500</v>
      </c>
    </row>
    <row r="12" spans="1:9" ht="58.5" customHeight="1" x14ac:dyDescent="0.25">
      <c r="A12" s="260">
        <v>9</v>
      </c>
      <c r="B12" s="406" t="s">
        <v>25</v>
      </c>
      <c r="C12" s="292" t="s">
        <v>342</v>
      </c>
      <c r="D12" s="411" t="s">
        <v>349</v>
      </c>
      <c r="E12" s="295" t="s">
        <v>62</v>
      </c>
      <c r="F12" s="296">
        <v>30000</v>
      </c>
      <c r="G12" s="405">
        <v>7.29</v>
      </c>
      <c r="H12" s="235">
        <v>7.8</v>
      </c>
      <c r="I12" s="235">
        <f t="shared" si="0"/>
        <v>234000</v>
      </c>
    </row>
    <row r="13" spans="1:9" ht="55.5" customHeight="1" x14ac:dyDescent="0.25">
      <c r="A13" s="260">
        <v>10</v>
      </c>
      <c r="B13" s="406" t="s">
        <v>25</v>
      </c>
      <c r="C13" s="292" t="s">
        <v>342</v>
      </c>
      <c r="D13" s="271" t="s">
        <v>350</v>
      </c>
      <c r="E13" s="295" t="s">
        <v>62</v>
      </c>
      <c r="F13" s="296">
        <v>10000</v>
      </c>
      <c r="G13" s="405">
        <v>11.7</v>
      </c>
      <c r="H13" s="235">
        <f>G13*1.07</f>
        <v>12.519</v>
      </c>
      <c r="I13" s="235">
        <f t="shared" si="0"/>
        <v>125190</v>
      </c>
    </row>
    <row r="14" spans="1:9" ht="15.75" x14ac:dyDescent="0.25">
      <c r="A14" s="407"/>
      <c r="B14" s="408" t="s">
        <v>355</v>
      </c>
      <c r="C14" s="408"/>
      <c r="D14" s="408"/>
      <c r="E14" s="408"/>
      <c r="F14" s="408"/>
      <c r="G14" s="408"/>
      <c r="H14" s="408"/>
      <c r="I14" s="409">
        <f>SUM(I4:I13)</f>
        <v>2804194.2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коригування кількості </vt:lpstr>
      <vt:lpstr>3319 зцп</vt:lpstr>
      <vt:lpstr>'3319 зцп'!Область_друку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2024-05-02T06:45:05Z</dcterms:modified>
</cp:coreProperties>
</file>