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Вироби (ЛОР+набори для лігування ендоскопія)\"/>
    </mc:Choice>
  </mc:AlternateContent>
  <xr:revisionPtr revIDLastSave="0" documentId="8_{B877222F-8A97-419B-9F75-912C7A29D200}" xr6:coauthVersionLast="36" xr6:coauthVersionMax="36" xr10:uidLastSave="{00000000-0000-0000-0000-000000000000}"/>
  <bookViews>
    <workbookView xWindow="0" yWindow="0" windowWidth="28800" windowHeight="12225" xr2:uid="{0115F1D2-8646-4E52-8D6A-EDDB3BC599BD}"/>
  </bookViews>
  <sheets>
    <sheet name="Аркуш1" sheetId="1" r:id="rId1"/>
  </sheets>
  <definedNames>
    <definedName name="_xlnm.Print_Area" localSheetId="0">Аркуш1!$A$1:$I$11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G9" i="1"/>
  <c r="F9" i="1" s="1"/>
  <c r="G8" i="1" l="1"/>
  <c r="F8" i="1" s="1"/>
  <c r="F4" i="1"/>
  <c r="G4" i="1"/>
  <c r="G5" i="1"/>
  <c r="F5" i="1" s="1"/>
  <c r="G6" i="1"/>
  <c r="F6" i="1" s="1"/>
  <c r="G7" i="1"/>
  <c r="F7" i="1" s="1"/>
  <c r="G3" i="1"/>
  <c r="F3" i="1" s="1"/>
  <c r="I4" i="1" l="1"/>
  <c r="I3" i="1"/>
  <c r="I6" i="1" l="1"/>
  <c r="I7" i="1"/>
  <c r="I5" i="1"/>
  <c r="I10" i="1" l="1"/>
</calcChain>
</file>

<file path=xl/sharedStrings.xml><?xml version="1.0" encoding="utf-8"?>
<sst xmlns="http://schemas.openxmlformats.org/spreadsheetml/2006/main" count="32" uniqueCount="27">
  <si>
    <t>шт</t>
  </si>
  <si>
    <t>Од.вим.</t>
  </si>
  <si>
    <t>Кількість</t>
  </si>
  <si>
    <t>Ціна з ПДВ, грн</t>
  </si>
  <si>
    <t>Сума з ПДВ, грн</t>
  </si>
  <si>
    <t>ПДВ</t>
  </si>
  <si>
    <t>Ціна без ПДВ, грн</t>
  </si>
  <si>
    <t>Носовий септальний тампон Дойл II, силіконовий</t>
  </si>
  <si>
    <t xml:space="preserve"> Вентиляційні трубки, PTFE, collar button, сині, внутрішній діаметр 1.25 мм, стерильні</t>
  </si>
  <si>
    <t xml:space="preserve"> Вентиляційна трубка Рейтер Боббін, біла, без фланцевих отворів,
флюоропластик</t>
  </si>
  <si>
    <t xml:space="preserve"> Епістатичний тампон МЕРОЦЕЛ Гемокс Попі, 10см(сm)</t>
  </si>
  <si>
    <t xml:space="preserve">шт </t>
  </si>
  <si>
    <t>Носовий тампон МЕРОЦЕЛ Гемокс для зупинки носової кровотечі, 8 см (cm)</t>
  </si>
  <si>
    <t>Дзеркало гортанне, розмір L, JS №1</t>
  </si>
  <si>
    <t>Набір для лігування</t>
  </si>
  <si>
    <t>Вентиляційна трубка флюропластова, синього кольору, ID = 1,25 мм</t>
  </si>
  <si>
    <t>Вентиляційна трубка флюропластова, без отворів, білого кольору, ID = 1,14 мм</t>
  </si>
  <si>
    <t>Вбудована трубка для дихання забезпечує вільне носове дихання після операції
Силіконовий матеріал призначений для бистрого введення та вилучення забезпечує підвищений комфорт дляпацієнта
Має два отвори на кінці для підшивання</t>
  </si>
  <si>
    <t>Тампон для зупинки носової кровотечі з мікродисперсної окисленої целюлози. Розмір 8,0см*1,5см*2,5см, зі шнурком,10/пак</t>
  </si>
  <si>
    <t>Тампон для зупинки носової кровотечі з мікродисперсної окисленої целюлози. Розмір 10,0см*1,5см*2,5см, зі шнурком,10/пак</t>
  </si>
  <si>
    <t>Повинне матирозміри: Довжина ручки - 180 мм; Діаметр дзеркала розмір L – 20 мм
Повинне бути стерильним, апірогенним та нетоксичним</t>
  </si>
  <si>
    <t>Набір для лігування
–	Наявність не менше 6 лігатур;
–	Наявність вибору лігатур, які містять латекс та лігатур, які не містять латекс;
–	Діаметр м’якого ковпачка не менше 8.8 мм;
–	Довжина тригерного шнура не менше 145 см;
Можливість використання в каналі ендоскопа з діаметром 2,8 мм.</t>
  </si>
  <si>
    <t>№п/п</t>
  </si>
  <si>
    <t>Найменування виробу:</t>
  </si>
  <si>
    <t>Медико-технічні характеристики</t>
  </si>
  <si>
    <t>ВСЬОГО:</t>
  </si>
  <si>
    <t>Обгрунтування технічних, якісних і кількісних характеристик: по предмету закупівлі
 за кодом CPV за ДК 021:2015 –код ДК 021:2015: 33140000-3 - медичні матеріали (медичні матеріали нехімічні та гематологічні одноразового застосування для отоларингологічного відділення та відділення ендоскопії)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</si>
</sst>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2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" fontId="2" fillId="0" borderId="1" xfId="0" applyNumberFormat="1" applyFont="1" applyFill="1" applyBorder="1" applyAlignment="1">
      <alignment horizontal="center"/>
    </xf>
    <xf numFmtId="2" fontId="4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left" vertical="center" wrapText="1"/>
    </xf>
    <xf numFmtId="2" fontId="7" fillId="3" borderId="2" xfId="1" applyNumberFormat="1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/>
    <xf numFmtId="2" fontId="0" fillId="0" borderId="0" xfId="0" applyNumberFormat="1"/>
    <xf numFmtId="0" fontId="10" fillId="0" borderId="1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_Включені до переліку 3" xfId="1" xr:uid="{547C8D39-ECD5-491F-B44D-3166984D9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97476-5C96-4CC5-B1C4-FBFFA8BA716C}">
  <dimension ref="A1:J10"/>
  <sheetViews>
    <sheetView tabSelected="1" workbookViewId="0">
      <selection activeCell="K3" sqref="K3"/>
    </sheetView>
  </sheetViews>
  <sheetFormatPr defaultRowHeight="15" x14ac:dyDescent="0.25"/>
  <cols>
    <col min="1" max="1" width="3.42578125" customWidth="1"/>
    <col min="2" max="2" width="27.42578125" customWidth="1"/>
    <col min="3" max="3" width="49.42578125" customWidth="1"/>
    <col min="4" max="4" width="5.28515625" customWidth="1"/>
    <col min="5" max="5" width="7.7109375" customWidth="1"/>
    <col min="6" max="6" width="9" customWidth="1"/>
    <col min="7" max="7" width="7" customWidth="1"/>
    <col min="9" max="9" width="12" customWidth="1"/>
  </cols>
  <sheetData>
    <row r="1" spans="1:10" ht="51.75" customHeight="1" x14ac:dyDescent="0.25">
      <c r="A1" s="17" t="s">
        <v>26</v>
      </c>
      <c r="B1" s="18"/>
      <c r="C1" s="18"/>
      <c r="D1" s="18"/>
      <c r="E1" s="18"/>
      <c r="F1" s="18"/>
      <c r="G1" s="18"/>
      <c r="H1" s="18"/>
      <c r="I1" s="18"/>
    </row>
    <row r="2" spans="1:10" ht="57" x14ac:dyDescent="0.25">
      <c r="A2" s="3" t="s">
        <v>22</v>
      </c>
      <c r="B2" s="2" t="s">
        <v>23</v>
      </c>
      <c r="C2" s="2" t="s">
        <v>24</v>
      </c>
      <c r="D2" s="9" t="s">
        <v>1</v>
      </c>
      <c r="E2" s="10" t="s">
        <v>2</v>
      </c>
      <c r="F2" s="3" t="s">
        <v>6</v>
      </c>
      <c r="G2" s="10" t="s">
        <v>5</v>
      </c>
      <c r="H2" s="3" t="s">
        <v>3</v>
      </c>
      <c r="I2" s="3" t="s">
        <v>4</v>
      </c>
    </row>
    <row r="3" spans="1:10" ht="67.5" customHeight="1" x14ac:dyDescent="0.25">
      <c r="A3" s="11">
        <v>1</v>
      </c>
      <c r="B3" s="12" t="s">
        <v>7</v>
      </c>
      <c r="C3" s="13" t="s">
        <v>17</v>
      </c>
      <c r="D3" s="14" t="s">
        <v>0</v>
      </c>
      <c r="E3" s="7">
        <v>100</v>
      </c>
      <c r="F3" s="6">
        <f>H3-G3</f>
        <v>676.20560747663546</v>
      </c>
      <c r="G3" s="6">
        <f>H3*7/107</f>
        <v>47.334392523364485</v>
      </c>
      <c r="H3" s="5">
        <v>723.54</v>
      </c>
      <c r="I3" s="4">
        <f>H3*E3</f>
        <v>72354</v>
      </c>
    </row>
    <row r="4" spans="1:10" ht="45.75" customHeight="1" x14ac:dyDescent="0.25">
      <c r="A4" s="11">
        <v>2</v>
      </c>
      <c r="B4" s="12" t="s">
        <v>8</v>
      </c>
      <c r="C4" s="13" t="s">
        <v>15</v>
      </c>
      <c r="D4" s="14" t="s">
        <v>11</v>
      </c>
      <c r="E4" s="7">
        <v>200</v>
      </c>
      <c r="F4" s="6">
        <f t="shared" ref="F4:F9" si="0">H4-G4</f>
        <v>325.60747663551399</v>
      </c>
      <c r="G4" s="6">
        <f t="shared" ref="G4:G9" si="1">H4*7/107</f>
        <v>22.79252336448598</v>
      </c>
      <c r="H4" s="5">
        <v>348.4</v>
      </c>
      <c r="I4" s="4">
        <f>H4*E4</f>
        <v>69680</v>
      </c>
    </row>
    <row r="5" spans="1:10" ht="54" customHeight="1" x14ac:dyDescent="0.25">
      <c r="A5" s="11">
        <v>3</v>
      </c>
      <c r="B5" s="12" t="s">
        <v>9</v>
      </c>
      <c r="C5" s="13" t="s">
        <v>16</v>
      </c>
      <c r="D5" s="14" t="s">
        <v>0</v>
      </c>
      <c r="E5" s="7">
        <v>50</v>
      </c>
      <c r="F5" s="6">
        <f t="shared" si="0"/>
        <v>377.40186915887853</v>
      </c>
      <c r="G5" s="6">
        <f t="shared" si="1"/>
        <v>26.418130841121492</v>
      </c>
      <c r="H5" s="5">
        <v>403.82</v>
      </c>
      <c r="I5" s="4">
        <f>H5*E5</f>
        <v>20191</v>
      </c>
    </row>
    <row r="6" spans="1:10" ht="45.75" customHeight="1" x14ac:dyDescent="0.25">
      <c r="A6" s="11">
        <v>4</v>
      </c>
      <c r="B6" s="12" t="s">
        <v>12</v>
      </c>
      <c r="C6" s="13" t="s">
        <v>18</v>
      </c>
      <c r="D6" s="14" t="s">
        <v>0</v>
      </c>
      <c r="E6" s="22">
        <v>200</v>
      </c>
      <c r="F6" s="6">
        <f t="shared" si="0"/>
        <v>239.75700934579442</v>
      </c>
      <c r="G6" s="6">
        <f t="shared" si="1"/>
        <v>16.782990654205609</v>
      </c>
      <c r="H6" s="5">
        <v>256.54000000000002</v>
      </c>
      <c r="I6" s="4">
        <f t="shared" ref="I6:I9" si="2">H6*E6</f>
        <v>51308.000000000007</v>
      </c>
    </row>
    <row r="7" spans="1:10" ht="39.75" customHeight="1" x14ac:dyDescent="0.25">
      <c r="A7" s="11">
        <v>5</v>
      </c>
      <c r="B7" s="12" t="s">
        <v>10</v>
      </c>
      <c r="C7" s="13" t="s">
        <v>19</v>
      </c>
      <c r="D7" s="14" t="s">
        <v>0</v>
      </c>
      <c r="E7" s="22">
        <v>350</v>
      </c>
      <c r="F7" s="6">
        <f t="shared" si="0"/>
        <v>414.39252336448595</v>
      </c>
      <c r="G7" s="6">
        <f t="shared" si="1"/>
        <v>29.007476635514017</v>
      </c>
      <c r="H7" s="5">
        <v>443.4</v>
      </c>
      <c r="I7" s="4">
        <f t="shared" si="2"/>
        <v>155190</v>
      </c>
    </row>
    <row r="8" spans="1:10" ht="39.75" customHeight="1" x14ac:dyDescent="0.25">
      <c r="A8" s="11">
        <v>6</v>
      </c>
      <c r="B8" s="12" t="s">
        <v>13</v>
      </c>
      <c r="C8" s="13" t="s">
        <v>20</v>
      </c>
      <c r="D8" s="14" t="s">
        <v>0</v>
      </c>
      <c r="E8" s="22">
        <v>2000</v>
      </c>
      <c r="F8" s="8">
        <f t="shared" si="0"/>
        <v>10.140186915887851</v>
      </c>
      <c r="G8" s="8">
        <f t="shared" si="1"/>
        <v>0.70981308411214961</v>
      </c>
      <c r="H8" s="4">
        <v>10.85</v>
      </c>
      <c r="I8" s="4">
        <f t="shared" si="2"/>
        <v>21700</v>
      </c>
    </row>
    <row r="9" spans="1:10" ht="102.75" customHeight="1" x14ac:dyDescent="0.25">
      <c r="A9" s="15">
        <v>7</v>
      </c>
      <c r="B9" s="12" t="s">
        <v>14</v>
      </c>
      <c r="C9" s="12" t="s">
        <v>21</v>
      </c>
      <c r="D9" s="16" t="s">
        <v>0</v>
      </c>
      <c r="E9" s="7">
        <v>120</v>
      </c>
      <c r="F9" s="8">
        <f t="shared" si="0"/>
        <v>4634.5794392523367</v>
      </c>
      <c r="G9" s="8">
        <f t="shared" si="1"/>
        <v>324.42056074766356</v>
      </c>
      <c r="H9" s="4">
        <v>4959</v>
      </c>
      <c r="I9" s="4">
        <f t="shared" si="2"/>
        <v>595080</v>
      </c>
      <c r="J9" s="21"/>
    </row>
    <row r="10" spans="1:10" x14ac:dyDescent="0.25">
      <c r="A10" s="19"/>
      <c r="B10" s="20" t="s">
        <v>25</v>
      </c>
      <c r="C10" s="19"/>
      <c r="D10" s="19"/>
      <c r="E10" s="19"/>
      <c r="F10" s="19"/>
      <c r="G10" s="19"/>
      <c r="H10" s="19"/>
      <c r="I10" s="1">
        <f>SUM(I3:I9)</f>
        <v>985503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2024-03-26T07:22:34Z</cp:lastPrinted>
  <dcterms:created xsi:type="dcterms:W3CDTF">2024-01-19T09:55:56Z</dcterms:created>
  <dcterms:modified xsi:type="dcterms:W3CDTF">2024-03-26T07:24:39Z</dcterms:modified>
</cp:coreProperties>
</file>