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D:\ВТ 2024 (заявки)\відкриті торги 2024\реагенти генетика програма заг ВТ 2\"/>
    </mc:Choice>
  </mc:AlternateContent>
  <xr:revisionPtr revIDLastSave="0" documentId="8_{C3C21211-E30F-42CD-86D8-C823ED1E8DB4}" xr6:coauthVersionLast="36" xr6:coauthVersionMax="36" xr10:uidLastSave="{00000000-0000-0000-0000-000000000000}"/>
  <bookViews>
    <workbookView xWindow="-120" yWindow="-120" windowWidth="29040" windowHeight="15840" xr2:uid="{00000000-000D-0000-FFFF-FFFF00000000}"/>
  </bookViews>
  <sheets>
    <sheet name="онкогенетика_4"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 l="1"/>
  <c r="M14" i="1" s="1"/>
  <c r="K14" i="1"/>
  <c r="I14" i="1"/>
  <c r="L13" i="1"/>
  <c r="M13" i="1" s="1"/>
  <c r="K13" i="1"/>
  <c r="I13" i="1"/>
  <c r="L12" i="1"/>
  <c r="M12" i="1" s="1"/>
  <c r="K12" i="1"/>
  <c r="I12" i="1"/>
  <c r="L11" i="1"/>
  <c r="M11" i="1" s="1"/>
  <c r="K11" i="1"/>
  <c r="I11" i="1"/>
  <c r="L10" i="1"/>
  <c r="M10" i="1" s="1"/>
  <c r="K10" i="1"/>
  <c r="I10" i="1"/>
  <c r="L9" i="1"/>
  <c r="M9" i="1" s="1"/>
  <c r="K9" i="1"/>
  <c r="I9" i="1"/>
  <c r="L8" i="1"/>
  <c r="M8" i="1" s="1"/>
  <c r="K8" i="1"/>
  <c r="I8" i="1"/>
  <c r="L7" i="1"/>
  <c r="M7" i="1" s="1"/>
  <c r="K7" i="1"/>
  <c r="I7" i="1"/>
  <c r="L6" i="1"/>
  <c r="M6" i="1" s="1"/>
  <c r="K6" i="1"/>
  <c r="I6" i="1"/>
  <c r="L5" i="1"/>
  <c r="M5" i="1" s="1"/>
  <c r="K5" i="1"/>
  <c r="I5" i="1"/>
  <c r="L4" i="1"/>
  <c r="M4" i="1" s="1"/>
  <c r="M15" i="1" s="1"/>
  <c r="K4" i="1"/>
  <c r="I4" i="1"/>
  <c r="I15" i="1" l="1"/>
  <c r="K15" i="1"/>
</calcChain>
</file>

<file path=xl/sharedStrings.xml><?xml version="1.0" encoding="utf-8"?>
<sst xmlns="http://schemas.openxmlformats.org/spreadsheetml/2006/main" count="69" uniqueCount="44">
  <si>
    <t>№ п/</t>
  </si>
  <si>
    <t>Найменування товару або еквівалент</t>
  </si>
  <si>
    <t>МТВ</t>
  </si>
  <si>
    <t>Код НК</t>
  </si>
  <si>
    <t>Код ДК</t>
  </si>
  <si>
    <t>Од. вим</t>
  </si>
  <si>
    <t>Повна потреба на 2024 рік</t>
  </si>
  <si>
    <t>Ціна 1, грн</t>
  </si>
  <si>
    <t>Сума 1, грн</t>
  </si>
  <si>
    <t>Ціна 2, грн</t>
  </si>
  <si>
    <t>Сума 2, грн</t>
  </si>
  <si>
    <t>Ціна середня, грн</t>
  </si>
  <si>
    <t>Сума сер, грн</t>
  </si>
  <si>
    <t>Контейнер для анодного буферу Anode Buffer Container</t>
  </si>
  <si>
    <t xml:space="preserve"> Контейнер із анодним буфером призначений для забезпечення роботи анодного електрода 8 або 24-капілярного генетичного аналізатора 3500 Dx/3500xL Dx. Повинен містити 1-кратний робочий розчин анодного буфера, готовий до використання.</t>
  </si>
  <si>
    <t>62225
Місткість для лабораторного аналізатора IVD (діагностика in vitro )</t>
  </si>
  <si>
    <t>набір</t>
  </si>
  <si>
    <t>Контейнер для катодного буферу Cathode Buffer Container</t>
  </si>
  <si>
    <t xml:space="preserve"> Контейнер з катодним буфером призначений для використання із генетичним аналізатором 3500 Dx/3500xL Dx. Контейнер має складатить із двох відокремлених відділів, що містять катодний буфер та буфер для промивання залишків полімеру. Контейнер має містити готовий до використання буфер для для проведення секвенування за Сенгером та фрагментного аналізу.</t>
  </si>
  <si>
    <t>Полімер для секвенування POP-7 Polymer (384 samples)</t>
  </si>
  <si>
    <t>Полімер має бути призначений для використання на генетичному аналізаторі 3500 Dx/3500xL Dx. Полімер має забезпечувати поведення 384 реакцій. Полімер придатний до використання із капілярними збірками 50 см та  36 см.</t>
  </si>
  <si>
    <t>62173
Секвенування нуклеїнових кислот набір реагентів ІВД</t>
  </si>
  <si>
    <t>Капілярна збірка для секвенування Capillary Array, 8-capillary, 50 cm</t>
  </si>
  <si>
    <t>Капілярна збірка призначена для  проведення секвенування на генетичному аналізаторі 3500 Dx/3500xL Dx. Збірка має включати 8 капілярів довжиною 50 см</t>
  </si>
  <si>
    <t>Набір Qubit Assay Tubes</t>
  </si>
  <si>
    <t xml:space="preserve">Пробірки тонкостінні, 0.5 мл, сумістні з флуориметром Qubit 3.0 та 4.0. Для поточних флуориметричних вимірювань. 500 шт/уп. </t>
  </si>
  <si>
    <t>Набір MicroAmp Reaction Tube</t>
  </si>
  <si>
    <t xml:space="preserve">Ємності повинні бути призначені для проведення ПЛР. Об'єм повинен бути 0,2 мл. Ємності повинні бути прозорі та без кришки. Фасування не менше 2000 шт. </t>
  </si>
  <si>
    <t>Набір Absolute Q MAP16 Plate Kit and 1-Step RT-dPCR Master Mix</t>
  </si>
  <si>
    <t>Набір пластин та мастер-мікса для системи ПЛР QuantStudio Absolute Q. Пластини мають бути виготовлені за допомогою мікроін’єкційного формування. Набір має включати 1-етапну RT-dPCR Master Mix (4X), оптимізовану для використання з цифровою системою ПЛР QuantStudio Absolute Q у простому робочому процесі з мінімальними етапами обробки. Формула 4X дозволяє аналізувати більші об’єми зразків і допомагає забезпечити точне кількісне визначення мішеней РНК без використання стандартної кривої. Набір має забезпечувати проведення не менше 192 реакцій.</t>
  </si>
  <si>
    <t>96-лункові верифікаційні планшети</t>
  </si>
  <si>
    <t>Планшет призначений для верифікації приладу ПЛР у реальному часі із стандартним 96-лунковим термоблоком. Планшет попередньо завантажений необхідними реагентами для виявлення та кількісного визначення геномних копій гена РНКази P людини, однокопійного гена, що кодує частину РНК ферменту РНКази P. Кожна лунка містить попередньо завантажену реакційну суміш (1X TaqMan™ Universal PCR Master Mix, праймери РНКази P і мічений барвником зонд FAM™) і зразок.</t>
  </si>
  <si>
    <t xml:space="preserve">61303
ПЛР, калібрувальний набір IVD (діагностика in vitro)
</t>
  </si>
  <si>
    <t xml:space="preserve">Набір MicroAmp Optical 8-Tube Strip </t>
  </si>
  <si>
    <t>Стриповані ємності із кришками призначені для використання у полімеразній ланцюговій реакції. Ємності мають бути оптичні, виготовлені з прозорого поліпропілену, вільні від РНК-аз та ДНК-аз, апірогенні та стійкі до впливу температур. Ємності із кришками мають налічувати по 8 штук у стрипі, всього 125 стрипів.  Об’єм ємності має складати 0,2 мл</t>
  </si>
  <si>
    <t xml:space="preserve">46238
Стерильна пробірка </t>
  </si>
  <si>
    <t>Оптичні плівки</t>
  </si>
  <si>
    <t>Герметизуючя плівка з клеєвою основою, прозора, для ПЛР планшетів з виступаючим краєм, 50 мкм, з робочим діапазоном -40 +120 °C, вільні від ДНКаз, РНКаз, ДНК людини, інгібіторів ПЛР та пірогенів</t>
  </si>
  <si>
    <t>62229
Ковпачок пробірки / посудини</t>
  </si>
  <si>
    <t xml:space="preserve">Набір BioLite Cell Culture
</t>
  </si>
  <si>
    <t>Фласки, оброблені для культури клітин. Кількість в кейсі не менше 200 шт. Кількість в упаковці не менше 5 шт. Повинні бути стерильні.  Площа культури  повинна бути 25 см2. Об’єм повинен бути 7 мл.</t>
  </si>
  <si>
    <t>35413
Загальна лабораторна тара, багаторазового використання</t>
  </si>
  <si>
    <t xml:space="preserve">ІНФОРМАЦІЯ
про необхідні технічні, якісні та кількісні характеристики предмету закупівлі лікарські засоби різні - ДК 021:2015:33690000-3: (Лікарські засоби різні)    </t>
  </si>
  <si>
    <t>33690000-3 Лікарські засоби різні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</si>
</sst>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13" x14ac:knownFonts="1">
    <font>
      <sz val="11"/>
      <color theme="1"/>
      <name val="Calibri"/>
      <family val="2"/>
      <scheme val="minor"/>
    </font>
    <font>
      <sz val="14"/>
      <color theme="1"/>
      <name val="Times New Roman"/>
      <family val="1"/>
      <charset val="204"/>
    </font>
    <font>
      <sz val="14"/>
      <color theme="1"/>
      <name val="Times New Roman"/>
      <family val="1"/>
    </font>
    <font>
      <sz val="14"/>
      <color theme="1"/>
      <name val="Calibri"/>
      <family val="2"/>
      <scheme val="minor"/>
    </font>
    <font>
      <b/>
      <sz val="12"/>
      <color theme="1"/>
      <name val="Times New Roman"/>
      <family val="1"/>
      <charset val="204"/>
    </font>
    <font>
      <sz val="11"/>
      <color theme="1"/>
      <name val="Times New Roman"/>
      <family val="1"/>
      <charset val="204"/>
    </font>
    <font>
      <b/>
      <sz val="11"/>
      <color theme="1"/>
      <name val="Times New Roman"/>
      <family val="1"/>
    </font>
    <font>
      <b/>
      <sz val="11"/>
      <color rgb="FF000000"/>
      <name val="Times New Roman"/>
      <family val="1"/>
    </font>
    <font>
      <b/>
      <sz val="11"/>
      <name val="Times New Roman"/>
      <family val="1"/>
    </font>
    <font>
      <b/>
      <i/>
      <sz val="11"/>
      <color rgb="FF000000"/>
      <name val="Times New Roman"/>
      <family val="1"/>
    </font>
    <font>
      <b/>
      <i/>
      <sz val="11"/>
      <name val="Times New Roman"/>
      <family val="1"/>
    </font>
    <font>
      <sz val="11"/>
      <color theme="1"/>
      <name val="Times New Roman"/>
      <family val="1"/>
    </font>
    <font>
      <sz val="11"/>
      <color indexed="8"/>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top/>
      <bottom style="thin">
        <color indexed="64"/>
      </bottom>
      <diagonal/>
    </border>
  </borders>
  <cellStyleXfs count="1">
    <xf numFmtId="0" fontId="0" fillId="0" borderId="0"/>
  </cellStyleXfs>
  <cellXfs count="46">
    <xf numFmtId="0" fontId="0" fillId="0" borderId="0" xfId="0"/>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164" fontId="1" fillId="0" borderId="0" xfId="0" applyNumberFormat="1" applyFont="1" applyAlignment="1">
      <alignment horizontal="center" vertical="center"/>
    </xf>
    <xf numFmtId="164" fontId="1" fillId="0" borderId="6" xfId="0" applyNumberFormat="1" applyFont="1" applyBorder="1" applyAlignment="1">
      <alignment horizontal="center" vertical="center" wrapText="1"/>
    </xf>
    <xf numFmtId="0" fontId="4" fillId="0" borderId="7"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wrapText="1"/>
    </xf>
    <xf numFmtId="0" fontId="5" fillId="0" borderId="0" xfId="0" applyFont="1"/>
    <xf numFmtId="0" fontId="6" fillId="0" borderId="7" xfId="0" applyFont="1" applyBorder="1" applyAlignment="1">
      <alignment horizontal="center" vertical="center" wrapText="1"/>
    </xf>
    <xf numFmtId="0" fontId="7" fillId="0" borderId="1"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3" fontId="10" fillId="0" borderId="2" xfId="0" applyNumberFormat="1" applyFont="1" applyBorder="1" applyAlignment="1">
      <alignment horizontal="center"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2" borderId="1"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horizontal="center" vertical="center" wrapText="1"/>
    </xf>
    <xf numFmtId="49" fontId="11" fillId="0" borderId="1" xfId="0" applyNumberFormat="1" applyFont="1" applyBorder="1" applyAlignment="1">
      <alignment horizontal="left"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center"/>
    </xf>
    <xf numFmtId="164" fontId="11" fillId="2" borderId="1" xfId="0" applyNumberFormat="1" applyFont="1" applyFill="1" applyBorder="1" applyAlignment="1">
      <alignment horizontal="center" vertical="center"/>
    </xf>
    <xf numFmtId="0" fontId="11" fillId="2" borderId="1" xfId="0" applyFont="1" applyFill="1" applyBorder="1" applyAlignment="1">
      <alignment vertical="top" wrapText="1"/>
    </xf>
    <xf numFmtId="0" fontId="11" fillId="0" borderId="1" xfId="0" applyFont="1" applyBorder="1" applyAlignment="1">
      <alignment horizontal="left" vertical="center" wrapText="1"/>
    </xf>
    <xf numFmtId="0" fontId="12" fillId="2" borderId="1" xfId="0" applyFont="1" applyFill="1" applyBorder="1" applyAlignment="1">
      <alignment horizontal="left" vertical="top"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1" fontId="12" fillId="0" borderId="3" xfId="0" applyNumberFormat="1" applyFont="1" applyBorder="1" applyAlignment="1">
      <alignment horizontal="center" vertical="center"/>
    </xf>
    <xf numFmtId="164" fontId="12" fillId="2" borderId="1" xfId="0" applyNumberFormat="1"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top" wrapText="1"/>
    </xf>
    <xf numFmtId="164" fontId="11" fillId="0" borderId="0" xfId="0" applyNumberFormat="1" applyFont="1" applyAlignment="1">
      <alignment horizontal="center" vertical="center"/>
    </xf>
    <xf numFmtId="164" fontId="11" fillId="0" borderId="6" xfId="0" applyNumberFormat="1"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tabSelected="1" workbookViewId="0">
      <selection activeCell="A17" sqref="A17:XFD26"/>
    </sheetView>
  </sheetViews>
  <sheetFormatPr defaultColWidth="8.7109375" defaultRowHeight="18.75" x14ac:dyDescent="0.25"/>
  <cols>
    <col min="1" max="1" width="6.42578125" style="1" customWidth="1"/>
    <col min="2" max="2" width="18.85546875" style="3" customWidth="1"/>
    <col min="3" max="3" width="36.140625" style="4" customWidth="1"/>
    <col min="4" max="4" width="16.28515625" style="1" customWidth="1"/>
    <col min="5" max="5" width="12.140625" style="1" customWidth="1"/>
    <col min="6" max="6" width="8.7109375" style="1"/>
    <col min="7" max="7" width="11.28515625" style="1" customWidth="1"/>
    <col min="8" max="8" width="12" style="5" customWidth="1"/>
    <col min="9" max="9" width="11" style="6" customWidth="1"/>
    <col min="10" max="10" width="11.7109375" style="5" customWidth="1"/>
    <col min="11" max="11" width="11" style="6" customWidth="1"/>
    <col min="12" max="12" width="11.7109375" style="5" customWidth="1"/>
    <col min="13" max="13" width="11.42578125" style="6" customWidth="1"/>
    <col min="14" max="16384" width="8.7109375" style="1"/>
  </cols>
  <sheetData>
    <row r="1" spans="1:15" customFormat="1" ht="45.75" customHeight="1" x14ac:dyDescent="0.25">
      <c r="A1" s="12" t="s">
        <v>42</v>
      </c>
      <c r="B1" s="12"/>
      <c r="C1" s="12"/>
      <c r="D1" s="12"/>
      <c r="E1" s="12"/>
      <c r="F1" s="12"/>
      <c r="G1" s="12"/>
      <c r="H1" s="12"/>
      <c r="I1" s="12"/>
      <c r="J1" s="12"/>
      <c r="K1" s="12"/>
      <c r="L1" s="12"/>
      <c r="M1" s="12"/>
      <c r="N1" s="7"/>
      <c r="O1" s="7"/>
    </row>
    <row r="2" spans="1:15" ht="57" x14ac:dyDescent="0.25">
      <c r="A2" s="13" t="s">
        <v>0</v>
      </c>
      <c r="B2" s="14" t="s">
        <v>1</v>
      </c>
      <c r="C2" s="15" t="s">
        <v>2</v>
      </c>
      <c r="D2" s="14" t="s">
        <v>3</v>
      </c>
      <c r="E2" s="14" t="s">
        <v>4</v>
      </c>
      <c r="F2" s="16" t="s">
        <v>5</v>
      </c>
      <c r="G2" s="17" t="s">
        <v>6</v>
      </c>
      <c r="H2" s="16" t="s">
        <v>7</v>
      </c>
      <c r="I2" s="18" t="s">
        <v>8</v>
      </c>
      <c r="J2" s="16" t="s">
        <v>9</v>
      </c>
      <c r="K2" s="18" t="s">
        <v>10</v>
      </c>
      <c r="L2" s="16" t="s">
        <v>11</v>
      </c>
      <c r="M2" s="18" t="s">
        <v>12</v>
      </c>
    </row>
    <row r="3" spans="1:15" x14ac:dyDescent="0.25">
      <c r="A3" s="19">
        <v>1</v>
      </c>
      <c r="B3" s="20">
        <v>2</v>
      </c>
      <c r="C3" s="21">
        <v>3</v>
      </c>
      <c r="D3" s="19">
        <v>4</v>
      </c>
      <c r="E3" s="20">
        <v>5</v>
      </c>
      <c r="F3" s="21">
        <v>6</v>
      </c>
      <c r="G3" s="19">
        <v>7</v>
      </c>
      <c r="H3" s="20">
        <v>8</v>
      </c>
      <c r="I3" s="21">
        <v>9</v>
      </c>
      <c r="J3" s="19">
        <v>10</v>
      </c>
      <c r="K3" s="20">
        <v>11</v>
      </c>
      <c r="L3" s="21">
        <v>12</v>
      </c>
      <c r="M3" s="19">
        <v>13</v>
      </c>
    </row>
    <row r="4" spans="1:15" ht="105" x14ac:dyDescent="0.25">
      <c r="A4" s="22">
        <v>1</v>
      </c>
      <c r="B4" s="23" t="s">
        <v>13</v>
      </c>
      <c r="C4" s="24" t="s">
        <v>14</v>
      </c>
      <c r="D4" s="25" t="s">
        <v>15</v>
      </c>
      <c r="E4" s="26" t="s">
        <v>43</v>
      </c>
      <c r="F4" s="23" t="s">
        <v>16</v>
      </c>
      <c r="G4" s="27">
        <v>3</v>
      </c>
      <c r="H4" s="28">
        <v>19480</v>
      </c>
      <c r="I4" s="29">
        <f t="shared" ref="I4:I14" si="0">H4*G4</f>
        <v>58440</v>
      </c>
      <c r="J4" s="28">
        <v>20000</v>
      </c>
      <c r="K4" s="29">
        <f t="shared" ref="K4:K14" si="1">J4*G4</f>
        <v>60000</v>
      </c>
      <c r="L4" s="28">
        <f>(H4+J4)/2</f>
        <v>19740</v>
      </c>
      <c r="M4" s="29">
        <f t="shared" ref="M4:M14" si="2">L4*G4</f>
        <v>59220</v>
      </c>
    </row>
    <row r="5" spans="1:15" ht="165" x14ac:dyDescent="0.25">
      <c r="A5" s="22">
        <v>2</v>
      </c>
      <c r="B5" s="23" t="s">
        <v>17</v>
      </c>
      <c r="C5" s="24" t="s">
        <v>18</v>
      </c>
      <c r="D5" s="25" t="s">
        <v>15</v>
      </c>
      <c r="E5" s="26" t="s">
        <v>43</v>
      </c>
      <c r="F5" s="23" t="s">
        <v>16</v>
      </c>
      <c r="G5" s="27">
        <v>3</v>
      </c>
      <c r="H5" s="28">
        <v>25700</v>
      </c>
      <c r="I5" s="29">
        <f t="shared" si="0"/>
        <v>77100</v>
      </c>
      <c r="J5" s="28">
        <v>26300</v>
      </c>
      <c r="K5" s="29">
        <f t="shared" si="1"/>
        <v>78900</v>
      </c>
      <c r="L5" s="28">
        <f t="shared" ref="L5:L14" si="3">(H5+J5)/2</f>
        <v>26000</v>
      </c>
      <c r="M5" s="29">
        <f t="shared" si="2"/>
        <v>78000</v>
      </c>
    </row>
    <row r="6" spans="1:15" ht="105" x14ac:dyDescent="0.25">
      <c r="A6" s="22">
        <v>3</v>
      </c>
      <c r="B6" s="23" t="s">
        <v>19</v>
      </c>
      <c r="C6" s="24" t="s">
        <v>20</v>
      </c>
      <c r="D6" s="30" t="s">
        <v>21</v>
      </c>
      <c r="E6" s="26" t="s">
        <v>43</v>
      </c>
      <c r="F6" s="22" t="s">
        <v>16</v>
      </c>
      <c r="G6" s="27">
        <v>7</v>
      </c>
      <c r="H6" s="28">
        <v>25370</v>
      </c>
      <c r="I6" s="29">
        <f t="shared" si="0"/>
        <v>177590</v>
      </c>
      <c r="J6" s="28">
        <v>26000</v>
      </c>
      <c r="K6" s="29">
        <f t="shared" si="1"/>
        <v>182000</v>
      </c>
      <c r="L6" s="28">
        <f t="shared" si="3"/>
        <v>25685</v>
      </c>
      <c r="M6" s="29">
        <f t="shared" si="2"/>
        <v>179795</v>
      </c>
    </row>
    <row r="7" spans="1:15" ht="75" x14ac:dyDescent="0.25">
      <c r="A7" s="22">
        <v>4</v>
      </c>
      <c r="B7" s="23" t="s">
        <v>22</v>
      </c>
      <c r="C7" s="24" t="s">
        <v>23</v>
      </c>
      <c r="D7" s="25" t="s">
        <v>15</v>
      </c>
      <c r="E7" s="26" t="s">
        <v>43</v>
      </c>
      <c r="F7" s="22" t="s">
        <v>16</v>
      </c>
      <c r="G7" s="27">
        <v>1</v>
      </c>
      <c r="H7" s="28">
        <v>214190</v>
      </c>
      <c r="I7" s="29">
        <f t="shared" si="0"/>
        <v>214190</v>
      </c>
      <c r="J7" s="28">
        <v>218000</v>
      </c>
      <c r="K7" s="29">
        <f t="shared" si="1"/>
        <v>218000</v>
      </c>
      <c r="L7" s="28">
        <f t="shared" si="3"/>
        <v>216095</v>
      </c>
      <c r="M7" s="29">
        <f t="shared" si="2"/>
        <v>216095</v>
      </c>
    </row>
    <row r="8" spans="1:15" ht="60" x14ac:dyDescent="0.25">
      <c r="A8" s="22">
        <v>5</v>
      </c>
      <c r="B8" s="23" t="s">
        <v>24</v>
      </c>
      <c r="C8" s="24" t="s">
        <v>25</v>
      </c>
      <c r="D8" s="25" t="s">
        <v>15</v>
      </c>
      <c r="E8" s="26" t="s">
        <v>43</v>
      </c>
      <c r="F8" s="23" t="s">
        <v>16</v>
      </c>
      <c r="G8" s="27">
        <v>2</v>
      </c>
      <c r="H8" s="28">
        <v>10080</v>
      </c>
      <c r="I8" s="29">
        <f t="shared" si="0"/>
        <v>20160</v>
      </c>
      <c r="J8" s="28">
        <v>10230</v>
      </c>
      <c r="K8" s="29">
        <f t="shared" si="1"/>
        <v>20460</v>
      </c>
      <c r="L8" s="28">
        <f t="shared" si="3"/>
        <v>10155</v>
      </c>
      <c r="M8" s="29">
        <f t="shared" si="2"/>
        <v>20310</v>
      </c>
    </row>
    <row r="9" spans="1:15" ht="75" x14ac:dyDescent="0.25">
      <c r="A9" s="22">
        <v>6</v>
      </c>
      <c r="B9" s="23" t="s">
        <v>26</v>
      </c>
      <c r="C9" s="31" t="s">
        <v>27</v>
      </c>
      <c r="D9" s="25" t="s">
        <v>15</v>
      </c>
      <c r="E9" s="26" t="s">
        <v>43</v>
      </c>
      <c r="F9" s="32" t="s">
        <v>16</v>
      </c>
      <c r="G9" s="27">
        <v>1</v>
      </c>
      <c r="H9" s="33">
        <v>36120</v>
      </c>
      <c r="I9" s="29">
        <f t="shared" si="0"/>
        <v>36120</v>
      </c>
      <c r="J9" s="33">
        <v>38000</v>
      </c>
      <c r="K9" s="29">
        <f t="shared" si="1"/>
        <v>38000</v>
      </c>
      <c r="L9" s="28">
        <f t="shared" si="3"/>
        <v>37060</v>
      </c>
      <c r="M9" s="29">
        <f t="shared" si="2"/>
        <v>37060</v>
      </c>
    </row>
    <row r="10" spans="1:15" ht="255" x14ac:dyDescent="0.25">
      <c r="A10" s="22">
        <v>7</v>
      </c>
      <c r="B10" s="23" t="s">
        <v>28</v>
      </c>
      <c r="C10" s="34" t="s">
        <v>29</v>
      </c>
      <c r="D10" s="25" t="s">
        <v>15</v>
      </c>
      <c r="E10" s="26" t="s">
        <v>43</v>
      </c>
      <c r="F10" s="32" t="s">
        <v>16</v>
      </c>
      <c r="G10" s="27">
        <v>2</v>
      </c>
      <c r="H10" s="33">
        <v>129340</v>
      </c>
      <c r="I10" s="29">
        <f t="shared" si="0"/>
        <v>258680</v>
      </c>
      <c r="J10" s="33">
        <v>135800</v>
      </c>
      <c r="K10" s="29">
        <f t="shared" si="1"/>
        <v>271600</v>
      </c>
      <c r="L10" s="28">
        <f t="shared" si="3"/>
        <v>132570</v>
      </c>
      <c r="M10" s="29">
        <f t="shared" si="2"/>
        <v>265140</v>
      </c>
    </row>
    <row r="11" spans="1:15" ht="225" x14ac:dyDescent="0.25">
      <c r="A11" s="22">
        <v>8</v>
      </c>
      <c r="B11" s="23" t="s">
        <v>30</v>
      </c>
      <c r="C11" s="31" t="s">
        <v>31</v>
      </c>
      <c r="D11" s="25" t="s">
        <v>32</v>
      </c>
      <c r="E11" s="26" t="s">
        <v>43</v>
      </c>
      <c r="F11" s="32" t="s">
        <v>16</v>
      </c>
      <c r="G11" s="27">
        <v>1</v>
      </c>
      <c r="H11" s="28">
        <v>114070</v>
      </c>
      <c r="I11" s="29">
        <f t="shared" si="0"/>
        <v>114070</v>
      </c>
      <c r="J11" s="28">
        <v>119800</v>
      </c>
      <c r="K11" s="29">
        <f t="shared" si="1"/>
        <v>119800</v>
      </c>
      <c r="L11" s="28">
        <f t="shared" si="3"/>
        <v>116935</v>
      </c>
      <c r="M11" s="29">
        <f t="shared" si="2"/>
        <v>116935</v>
      </c>
    </row>
    <row r="12" spans="1:15" ht="165" x14ac:dyDescent="0.25">
      <c r="A12" s="22">
        <v>9</v>
      </c>
      <c r="B12" s="23" t="s">
        <v>33</v>
      </c>
      <c r="C12" s="31" t="s">
        <v>34</v>
      </c>
      <c r="D12" s="25" t="s">
        <v>35</v>
      </c>
      <c r="E12" s="26" t="s">
        <v>43</v>
      </c>
      <c r="F12" s="32" t="s">
        <v>16</v>
      </c>
      <c r="G12" s="27">
        <v>8</v>
      </c>
      <c r="H12" s="28">
        <v>22680</v>
      </c>
      <c r="I12" s="29">
        <f t="shared" si="0"/>
        <v>181440</v>
      </c>
      <c r="J12" s="28">
        <v>23000</v>
      </c>
      <c r="K12" s="29">
        <f t="shared" si="1"/>
        <v>184000</v>
      </c>
      <c r="L12" s="28">
        <f t="shared" si="3"/>
        <v>22840</v>
      </c>
      <c r="M12" s="29">
        <f t="shared" si="2"/>
        <v>182720</v>
      </c>
    </row>
    <row r="13" spans="1:15" ht="90" x14ac:dyDescent="0.25">
      <c r="A13" s="22">
        <v>10</v>
      </c>
      <c r="B13" s="23" t="s">
        <v>36</v>
      </c>
      <c r="C13" s="24" t="s">
        <v>37</v>
      </c>
      <c r="D13" s="35" t="s">
        <v>38</v>
      </c>
      <c r="E13" s="26" t="s">
        <v>43</v>
      </c>
      <c r="F13" s="22" t="s">
        <v>16</v>
      </c>
      <c r="G13" s="27">
        <v>1</v>
      </c>
      <c r="H13" s="28">
        <v>33850</v>
      </c>
      <c r="I13" s="29">
        <f t="shared" si="0"/>
        <v>33850</v>
      </c>
      <c r="J13" s="28">
        <v>34100</v>
      </c>
      <c r="K13" s="29">
        <f t="shared" si="1"/>
        <v>34100</v>
      </c>
      <c r="L13" s="28">
        <f t="shared" si="3"/>
        <v>33975</v>
      </c>
      <c r="M13" s="29">
        <f t="shared" si="2"/>
        <v>33975</v>
      </c>
    </row>
    <row r="14" spans="1:15" s="2" customFormat="1" ht="90" x14ac:dyDescent="0.25">
      <c r="A14" s="22">
        <v>11</v>
      </c>
      <c r="B14" s="23" t="s">
        <v>39</v>
      </c>
      <c r="C14" s="36" t="s">
        <v>40</v>
      </c>
      <c r="D14" s="37" t="s">
        <v>41</v>
      </c>
      <c r="E14" s="26" t="s">
        <v>43</v>
      </c>
      <c r="F14" s="38" t="s">
        <v>16</v>
      </c>
      <c r="G14" s="39">
        <v>10</v>
      </c>
      <c r="H14" s="40">
        <v>32340</v>
      </c>
      <c r="I14" s="29">
        <f t="shared" si="0"/>
        <v>323400</v>
      </c>
      <c r="J14" s="40">
        <v>33000</v>
      </c>
      <c r="K14" s="29">
        <f t="shared" si="1"/>
        <v>330000</v>
      </c>
      <c r="L14" s="28">
        <f t="shared" si="3"/>
        <v>32670</v>
      </c>
      <c r="M14" s="29">
        <f t="shared" si="2"/>
        <v>326700</v>
      </c>
    </row>
    <row r="15" spans="1:15" x14ac:dyDescent="0.25">
      <c r="A15" s="41"/>
      <c r="B15" s="42"/>
      <c r="C15" s="43"/>
      <c r="D15" s="41"/>
      <c r="E15" s="41"/>
      <c r="F15" s="41"/>
      <c r="G15" s="41"/>
      <c r="H15" s="44"/>
      <c r="I15" s="45">
        <f>SUM(I4:I14)</f>
        <v>1495040</v>
      </c>
      <c r="J15" s="44"/>
      <c r="K15" s="45">
        <f>SUM(K4:K14)</f>
        <v>1536860</v>
      </c>
      <c r="L15" s="44"/>
      <c r="M15" s="45">
        <f>SUM(M4:M14)</f>
        <v>1515950</v>
      </c>
    </row>
    <row r="16" spans="1:15" s="11" customFormat="1" x14ac:dyDescent="0.3">
      <c r="A16" s="8"/>
      <c r="B16" s="8"/>
      <c r="C16" s="9"/>
      <c r="D16" s="8"/>
      <c r="E16" s="8"/>
      <c r="F16" s="8"/>
      <c r="G16" s="8"/>
      <c r="H16" s="8"/>
      <c r="I16" s="8"/>
      <c r="J16" s="10"/>
      <c r="K16" s="10"/>
      <c r="L16" s="10"/>
      <c r="M16" s="10"/>
    </row>
  </sheetData>
  <mergeCells count="1">
    <mergeCell ref="A1:M1"/>
  </mergeCells>
  <pageMargins left="0.25" right="0.25"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онкогенетика_4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Наталя Сергіївна Трофімова</dc:creator>
  <cp:lastModifiedBy>User</cp:lastModifiedBy>
  <cp:lastPrinted>2024-04-02T06:31:18Z</cp:lastPrinted>
  <dcterms:created xsi:type="dcterms:W3CDTF">2015-06-05T18:19:34Z</dcterms:created>
  <dcterms:modified xsi:type="dcterms:W3CDTF">2024-04-24T07:51:05Z</dcterms:modified>
</cp:coreProperties>
</file>