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36" activeTab="0"/>
  </bookViews>
  <sheets>
    <sheet name="Тендер гемостаз 2024" sheetId="1" r:id="rId1"/>
    <sheet name="Лист2" sheetId="2" r:id="rId2"/>
  </sheets>
  <definedNames>
    <definedName name="_xlnm.Print_Area" localSheetId="1">'Лист2'!$B$2:$F$13</definedName>
    <definedName name="_xlnm.Print_Area" localSheetId="0">'Тендер гемостаз 2024'!$A$2:$P$30</definedName>
    <definedName name="_xlnm.Print_Area" localSheetId="1">'Лист2'!$B$2:$F$13</definedName>
    <definedName name="_xlnm.Print_Area" localSheetId="0">'Тендер гемостаз 2024'!$A$2:$P$30</definedName>
  </definedNames>
  <calcPr fullCalcOnLoad="1"/>
</workbook>
</file>

<file path=xl/sharedStrings.xml><?xml version="1.0" encoding="utf-8"?>
<sst xmlns="http://schemas.openxmlformats.org/spreadsheetml/2006/main" count="185" uniqueCount="81">
  <si>
    <t xml:space="preserve"> №з/п</t>
  </si>
  <si>
    <t>Назва реактиву, або еквівалент</t>
  </si>
  <si>
    <t>Од. вим.</t>
  </si>
  <si>
    <t xml:space="preserve">Цінова пропозиція фірми №1, з ПДВ </t>
  </si>
  <si>
    <t>Загальна сума</t>
  </si>
  <si>
    <t xml:space="preserve">Цінова пропозиція фірми №2,  з ПДВ </t>
  </si>
  <si>
    <t xml:space="preserve">Ціна середня, з ПДВ </t>
  </si>
  <si>
    <t xml:space="preserve">НАЦІОНАЛЬНИЙ КЛАСИФІКАТОР УКРАЇНИ
Єдиний закупівельний словник ДК 021:2015 </t>
  </si>
  <si>
    <t>Відомості про державну реєстрацію/технічний регламент</t>
  </si>
  <si>
    <t>РТ-Фібриноген HS Plus HemosIL</t>
  </si>
  <si>
    <t>уп.</t>
  </si>
  <si>
    <t>Код ДК 021:2015 – 33696500-0 Лабораторні реактиви</t>
  </si>
  <si>
    <t>АЧТЧ-СинтАсіл HemosIL</t>
  </si>
  <si>
    <t>Фібриноген-С XL HemosIL</t>
  </si>
  <si>
    <t>Тромбіновий час HemosIL</t>
  </si>
  <si>
    <t>Протеін С HemosIL</t>
  </si>
  <si>
    <t>Протеін S вільний HemosIL</t>
  </si>
  <si>
    <t>Фактор Вілебранда активність HemosIL</t>
  </si>
  <si>
    <t>Фактор II дефіцитна плазма HemosIL</t>
  </si>
  <si>
    <t>Фактор V дефіцитна плазма HemosIL</t>
  </si>
  <si>
    <t>Фактор VII дефіцитна плазма HemosIL</t>
  </si>
  <si>
    <t>Фактор Х дефіцитна плазма HemosIL</t>
  </si>
  <si>
    <t>Фактор XI дефіцитна плазма HemosIL</t>
  </si>
  <si>
    <t>Фактор XII дефіцитна плазма HemosIL</t>
  </si>
  <si>
    <t>Миючий розчин (Clean A)  HemosIL</t>
  </si>
  <si>
    <t>Миючий агент (Clean В) HemosIL</t>
  </si>
  <si>
    <t>Розчинник факторів HemosIL</t>
  </si>
  <si>
    <t>Калібраційна плазма HemosIL</t>
  </si>
  <si>
    <t>30505 Білок плазми крові IVD, калібратор</t>
  </si>
  <si>
    <t>Плазма контрольна норма HemosIL</t>
  </si>
  <si>
    <t>30506 Білок плазми крові IVD, контрольний матеріал</t>
  </si>
  <si>
    <t>Фактор Вілебранда антиген HemosIL</t>
  </si>
  <si>
    <t>Промивний розчин 4 літри HemosIL</t>
  </si>
  <si>
    <t>Фактор VIII дефіцитна плазма HemosIL</t>
  </si>
  <si>
    <t>Фактор IX дефіцитна плазма HemosIL</t>
  </si>
  <si>
    <t>1. Реагенти до автоматичного коагулометра ACL ELITE Pro (закрита система):</t>
  </si>
  <si>
    <t xml:space="preserve"> Заг.       к-сть</t>
  </si>
  <si>
    <t>С.С.Чернишук</t>
  </si>
  <si>
    <t>Т.П. Іванова</t>
  </si>
  <si>
    <t>Завідувач лабораторії медико-генетичного центру</t>
  </si>
  <si>
    <t>Н.В. Ольхович</t>
  </si>
  <si>
    <t>Завідувач Українського Референс-центру з клінічної лабораторної діагностики та метрології</t>
  </si>
  <si>
    <t>В.Г. Яновська</t>
  </si>
  <si>
    <t>Медичний директор з поліклінічної роботи</t>
  </si>
  <si>
    <t>В.А. Сова</t>
  </si>
  <si>
    <t>Заступник генерального директора з економічних питань</t>
  </si>
  <si>
    <t>Н.М. Мирута</t>
  </si>
  <si>
    <t>Завідувач відділом імуногістохімічних досліджень дитячого патологоанатомічного відділення</t>
  </si>
  <si>
    <t>О.В. Виставних</t>
  </si>
  <si>
    <t>Вовчаковий антикоагулянт (скринінговий тест) HemosIL</t>
  </si>
  <si>
    <t>Вовчаковий антикоагулянт (підтверджуючий тест) HemosIL</t>
  </si>
  <si>
    <t>Реагентна емульсія Wash-R  HemosIL(1л)</t>
  </si>
  <si>
    <t>30591 Набір реагентів для вимірювання протромбінового часу (ПЧ) IVD (діагностика in vitro)
протромбінового часу</t>
  </si>
  <si>
    <t>55981 Активований частковий тромбопластиновий час IVD (діагностика in vitro), набір, аналіз утворення згустку</t>
  </si>
  <si>
    <t>55997 Фібриноген (чинник I) IVD (діагностика in vitro), набір, аналіз утворення згустку</t>
  </si>
  <si>
    <t>55987 Тромбіновий час IVD (діагностика in vitro), набір, аналіз утворення згустку
тромбінового часу</t>
  </si>
  <si>
    <t>56202 Вовчаковий антикоагулянт IVD (діагностика in vitro), набір, аналіз утворення зсідка</t>
  </si>
  <si>
    <t>56154 Численні маркери тромбофілії IVD (діагностика in vitro), реагент</t>
  </si>
  <si>
    <t>56212 Протеїн S IVD (діагностика in vitro), реагент</t>
  </si>
  <si>
    <t>56030 Антиген чинника VIII зсідання крові (антиген чинника Віллебранда) IVD (діагностика in vitro), реагент</t>
  </si>
  <si>
    <t>56001 Чинник II зсідання крові (протромбін) IVD (діагностика in vitro), набір, аналіз утворення згустку</t>
  </si>
  <si>
    <t>56009 Чинник V зсідання крові IVD (діагностика in vitro), набір, аналіз утворення згустку
вимірювання коагуляційного
фактору V</t>
  </si>
  <si>
    <t>56014 Чинник VII зсідання крові IVD (діагностика in vitro), набір, аналіз утворення згустку</t>
  </si>
  <si>
    <t>56021 Чинник VIII зсідання крові IVD (діагностика чинник), набір, аналіз утворення згустку</t>
  </si>
  <si>
    <t>56031 Чинник IX зсідання крові IVD (діагностика in vitro), набір, аналіз утворення згустку</t>
  </si>
  <si>
    <t>56034 Чинник X зсідання крові IVD (діагностика in vitro), набір, аналіз утворення згустку</t>
  </si>
  <si>
    <t>56038 Чинник XI зсідання крові IVD (діагностика in vitro), набір, аналіз утворення згустку</t>
  </si>
  <si>
    <t>56043 Чинник XII зсідання крові IVD (діагностика in vitro), набір, аналіз утворення згустку</t>
  </si>
  <si>
    <t>62507 Миючий засіб ІВД</t>
  </si>
  <si>
    <t>58236 Буферний розчин для промивання IVD (діагностика in vitro), для автоматичної / напівавтоматичної системи</t>
  </si>
  <si>
    <t>62507 Розчин для промивання IVD (діагностика in vitro)</t>
  </si>
  <si>
    <t>58237 Буферний розчин для розведення зразків IVD (діагностика in vitro), для автоматичної / напівавтоматичних систем</t>
  </si>
  <si>
    <t>Голова робочої групи:                                                                                                                                                                                                                                                                                                         Медичний директор  з медичних питань НДСЛ "ОХМАТДИТ" МОЗ України</t>
  </si>
  <si>
    <t>Члени робочої групи:                                                                                                                                                                                                                                                                                                     Медичний директор  НДСЛ "ОХМАТДИТ" МОЗ України</t>
  </si>
  <si>
    <t>3 місяці</t>
  </si>
  <si>
    <t>Медико-технічне завдання на реагенти для Українського Референс-центру з клінічної лабораторної діагностики та метрології в 2024 році</t>
  </si>
  <si>
    <t>Біохімія</t>
  </si>
  <si>
    <t>Реан</t>
  </si>
  <si>
    <t>Декларація про відповідність №133</t>
  </si>
  <si>
    <t>НАЦІОНАЛЬНИЙ КЛАСИФІКАТОР УКРАЇНИ Класифікатор медичних виробів НК 024:2023</t>
  </si>
  <si>
    <t>ОБГРУНТУВАННЯ</t>
  </si>
</sst>
</file>

<file path=xl/styles.xml><?xml version="1.0" encoding="utf-8"?>
<styleSheet xmlns="http://schemas.openxmlformats.org/spreadsheetml/2006/main">
  <numFmts count="2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5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11"/>
      <name val="Times New Roman1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5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" fillId="0" borderId="0">
      <alignment/>
      <protection/>
    </xf>
    <xf numFmtId="0" fontId="36" fillId="20" borderId="1" applyNumberFormat="0" applyAlignment="0" applyProtection="0"/>
    <xf numFmtId="9" fontId="0" fillId="0" borderId="0" applyFill="0" applyBorder="0" applyAlignment="0" applyProtection="0"/>
    <xf numFmtId="0" fontId="37" fillId="21" borderId="0" applyNumberFormat="0" applyBorder="0" applyAlignment="0" applyProtection="0"/>
    <xf numFmtId="0" fontId="38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4" fillId="28" borderId="6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50" fillId="31" borderId="0" applyNumberFormat="0" applyBorder="0" applyAlignment="0" applyProtection="0"/>
    <xf numFmtId="0" fontId="0" fillId="32" borderId="8" applyNumberFormat="0" applyFont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33">
      <alignment/>
      <protection/>
    </xf>
    <xf numFmtId="1" fontId="1" fillId="0" borderId="10" xfId="33" applyNumberFormat="1" applyBorder="1">
      <alignment/>
      <protection/>
    </xf>
    <xf numFmtId="0" fontId="1" fillId="0" borderId="0" xfId="33" applyFill="1">
      <alignment/>
      <protection/>
    </xf>
    <xf numFmtId="0" fontId="1" fillId="0" borderId="0" xfId="33" applyFont="1" applyAlignment="1">
      <alignment/>
      <protection/>
    </xf>
    <xf numFmtId="49" fontId="3" fillId="0" borderId="11" xfId="33" applyNumberFormat="1" applyFont="1" applyBorder="1" applyAlignment="1">
      <alignment horizontal="center" vertical="center"/>
      <protection/>
    </xf>
    <xf numFmtId="0" fontId="3" fillId="0" borderId="11" xfId="33" applyFont="1" applyBorder="1" applyAlignment="1">
      <alignment horizontal="center" vertical="center" wrapText="1"/>
      <protection/>
    </xf>
    <xf numFmtId="1" fontId="3" fillId="0" borderId="11" xfId="33" applyNumberFormat="1" applyFont="1" applyBorder="1" applyAlignment="1">
      <alignment horizontal="center" vertical="center" wrapText="1"/>
      <protection/>
    </xf>
    <xf numFmtId="0" fontId="3" fillId="33" borderId="11" xfId="33" applyFont="1" applyFill="1" applyBorder="1" applyAlignment="1">
      <alignment horizontal="center" vertical="center" wrapText="1"/>
      <protection/>
    </xf>
    <xf numFmtId="2" fontId="3" fillId="33" borderId="11" xfId="33" applyNumberFormat="1" applyFont="1" applyFill="1" applyBorder="1" applyAlignment="1">
      <alignment horizontal="center" vertical="center" wrapText="1"/>
      <protection/>
    </xf>
    <xf numFmtId="0" fontId="3" fillId="0" borderId="0" xfId="33" applyFont="1" applyAlignment="1">
      <alignment horizontal="center" vertical="center" wrapText="1"/>
      <protection/>
    </xf>
    <xf numFmtId="49" fontId="4" fillId="0" borderId="11" xfId="33" applyNumberFormat="1" applyFont="1" applyFill="1" applyBorder="1" applyAlignment="1">
      <alignment horizontal="center" vertical="center" wrapText="1"/>
      <protection/>
    </xf>
    <xf numFmtId="0" fontId="5" fillId="0" borderId="0" xfId="33" applyFont="1" applyAlignment="1">
      <alignment/>
      <protection/>
    </xf>
    <xf numFmtId="0" fontId="6" fillId="0" borderId="11" xfId="55" applyFont="1" applyFill="1" applyBorder="1" applyAlignment="1">
      <alignment horizontal="left" vertical="center" wrapText="1"/>
      <protection/>
    </xf>
    <xf numFmtId="2" fontId="7" fillId="0" borderId="10" xfId="33" applyNumberFormat="1" applyFont="1" applyBorder="1" applyAlignment="1">
      <alignment horizontal="center" vertical="center" wrapText="1"/>
      <protection/>
    </xf>
    <xf numFmtId="0" fontId="10" fillId="0" borderId="0" xfId="33" applyFont="1" applyAlignment="1">
      <alignment/>
      <protection/>
    </xf>
    <xf numFmtId="0" fontId="10" fillId="33" borderId="11" xfId="33" applyFont="1" applyFill="1" applyBorder="1" applyAlignment="1">
      <alignment horizontal="center" vertical="center"/>
      <protection/>
    </xf>
    <xf numFmtId="49" fontId="7" fillId="0" borderId="11" xfId="33" applyNumberFormat="1" applyFont="1" applyBorder="1" applyAlignment="1">
      <alignment horizontal="center" vertical="center"/>
      <protection/>
    </xf>
    <xf numFmtId="2" fontId="7" fillId="0" borderId="11" xfId="33" applyNumberFormat="1" applyFont="1" applyBorder="1" applyAlignment="1">
      <alignment horizontal="center" vertical="center"/>
      <protection/>
    </xf>
    <xf numFmtId="2" fontId="7" fillId="33" borderId="11" xfId="33" applyNumberFormat="1" applyFont="1" applyFill="1" applyBorder="1" applyAlignment="1">
      <alignment horizontal="center" vertical="center"/>
      <protection/>
    </xf>
    <xf numFmtId="2" fontId="9" fillId="0" borderId="11" xfId="33" applyNumberFormat="1" applyFont="1" applyFill="1" applyBorder="1" applyAlignment="1">
      <alignment horizontal="center" vertical="center" wrapText="1"/>
      <protection/>
    </xf>
    <xf numFmtId="0" fontId="0" fillId="0" borderId="0" xfId="33" applyFont="1">
      <alignment/>
      <protection/>
    </xf>
    <xf numFmtId="0" fontId="0" fillId="0" borderId="0" xfId="33" applyFont="1" applyAlignment="1">
      <alignment/>
      <protection/>
    </xf>
    <xf numFmtId="0" fontId="0" fillId="0" borderId="0" xfId="33" applyFont="1" applyFill="1">
      <alignment/>
      <protection/>
    </xf>
    <xf numFmtId="1" fontId="1" fillId="0" borderId="12" xfId="33" applyNumberFormat="1" applyBorder="1">
      <alignment/>
      <protection/>
    </xf>
    <xf numFmtId="1" fontId="0" fillId="0" borderId="0" xfId="33" applyNumberFormat="1" applyFont="1" applyBorder="1">
      <alignment/>
      <protection/>
    </xf>
    <xf numFmtId="1" fontId="1" fillId="0" borderId="0" xfId="33" applyNumberFormat="1" applyBorder="1">
      <alignment/>
      <protection/>
    </xf>
    <xf numFmtId="0" fontId="4" fillId="0" borderId="13" xfId="0" applyFont="1" applyBorder="1" applyAlignment="1">
      <alignment horizontal="center" vertical="center" wrapText="1"/>
    </xf>
    <xf numFmtId="49" fontId="8" fillId="0" borderId="14" xfId="33" applyNumberFormat="1" applyFont="1" applyBorder="1" applyAlignment="1">
      <alignment horizontal="center" vertical="center" wrapText="1"/>
      <protection/>
    </xf>
    <xf numFmtId="0" fontId="1" fillId="0" borderId="15" xfId="33" applyBorder="1">
      <alignment/>
      <protection/>
    </xf>
    <xf numFmtId="0" fontId="1" fillId="0" borderId="15" xfId="33" applyFont="1" applyBorder="1" applyAlignment="1">
      <alignment/>
      <protection/>
    </xf>
    <xf numFmtId="0" fontId="5" fillId="0" borderId="15" xfId="33" applyFont="1" applyBorder="1" applyAlignment="1">
      <alignment/>
      <protection/>
    </xf>
    <xf numFmtId="0" fontId="10" fillId="0" borderId="15" xfId="33" applyFont="1" applyBorder="1" applyAlignment="1">
      <alignment/>
      <protection/>
    </xf>
    <xf numFmtId="0" fontId="0" fillId="0" borderId="15" xfId="33" applyFont="1" applyBorder="1">
      <alignment/>
      <protection/>
    </xf>
    <xf numFmtId="0" fontId="1" fillId="0" borderId="16" xfId="33" applyBorder="1">
      <alignment/>
      <protection/>
    </xf>
    <xf numFmtId="0" fontId="1" fillId="0" borderId="17" xfId="33" applyBorder="1">
      <alignment/>
      <protection/>
    </xf>
    <xf numFmtId="0" fontId="8" fillId="0" borderId="0" xfId="33" applyFont="1" applyAlignment="1">
      <alignment/>
      <protection/>
    </xf>
    <xf numFmtId="0" fontId="8" fillId="33" borderId="11" xfId="33" applyFont="1" applyFill="1" applyBorder="1" applyAlignment="1">
      <alignment horizontal="center" vertical="center"/>
      <protection/>
    </xf>
    <xf numFmtId="0" fontId="8" fillId="0" borderId="11" xfId="56" applyFont="1" applyFill="1" applyBorder="1" applyAlignment="1">
      <alignment horizontal="left" vertical="center" wrapText="1"/>
      <protection/>
    </xf>
    <xf numFmtId="49" fontId="9" fillId="0" borderId="11" xfId="33" applyNumberFormat="1" applyFont="1" applyBorder="1" applyAlignment="1">
      <alignment horizontal="center" vertical="center"/>
      <protection/>
    </xf>
    <xf numFmtId="1" fontId="8" fillId="0" borderId="10" xfId="33" applyNumberFormat="1" applyFont="1" applyBorder="1" applyAlignment="1">
      <alignment horizontal="center" vertical="center"/>
      <protection/>
    </xf>
    <xf numFmtId="2" fontId="8" fillId="0" borderId="10" xfId="33" applyNumberFormat="1" applyFont="1" applyBorder="1" applyAlignment="1">
      <alignment horizontal="center" vertical="center"/>
      <protection/>
    </xf>
    <xf numFmtId="2" fontId="9" fillId="0" borderId="11" xfId="33" applyNumberFormat="1" applyFont="1" applyBorder="1" applyAlignment="1">
      <alignment horizontal="center" vertical="center"/>
      <protection/>
    </xf>
    <xf numFmtId="2" fontId="8" fillId="0" borderId="11" xfId="33" applyNumberFormat="1" applyFont="1" applyBorder="1" applyAlignment="1">
      <alignment horizontal="center" vertical="center" wrapText="1"/>
      <protection/>
    </xf>
    <xf numFmtId="2" fontId="9" fillId="33" borderId="11" xfId="33" applyNumberFormat="1" applyFont="1" applyFill="1" applyBorder="1" applyAlignment="1">
      <alignment horizontal="center" vertical="center"/>
      <protection/>
    </xf>
    <xf numFmtId="0" fontId="8" fillId="0" borderId="16" xfId="33" applyFont="1" applyBorder="1" applyAlignment="1">
      <alignment horizontal="left" vertical="center" wrapText="1"/>
      <protection/>
    </xf>
    <xf numFmtId="49" fontId="12" fillId="0" borderId="11" xfId="33" applyNumberFormat="1" applyFont="1" applyFill="1" applyBorder="1" applyAlignment="1">
      <alignment horizontal="left" vertical="center" wrapText="1"/>
      <protection/>
    </xf>
    <xf numFmtId="2" fontId="8" fillId="33" borderId="14" xfId="33" applyNumberFormat="1" applyFont="1" applyFill="1" applyBorder="1" applyAlignment="1">
      <alignment horizontal="left" vertical="center" wrapText="1"/>
      <protection/>
    </xf>
    <xf numFmtId="0" fontId="8" fillId="0" borderId="15" xfId="33" applyFont="1" applyBorder="1" applyAlignment="1">
      <alignment horizontal="center" vertical="center"/>
      <protection/>
    </xf>
    <xf numFmtId="0" fontId="13" fillId="0" borderId="0" xfId="33" applyFont="1">
      <alignment/>
      <protection/>
    </xf>
    <xf numFmtId="0" fontId="8" fillId="0" borderId="11" xfId="56" applyFont="1" applyBorder="1" applyAlignment="1">
      <alignment horizontal="left" vertical="center" wrapText="1"/>
      <protection/>
    </xf>
    <xf numFmtId="2" fontId="8" fillId="0" borderId="11" xfId="0" applyNumberFormat="1" applyFont="1" applyBorder="1" applyAlignment="1">
      <alignment horizontal="center" vertical="center"/>
    </xf>
    <xf numFmtId="2" fontId="6" fillId="33" borderId="14" xfId="33" applyNumberFormat="1" applyFont="1" applyFill="1" applyBorder="1" applyAlignment="1">
      <alignment horizontal="left" vertical="center" wrapText="1"/>
      <protection/>
    </xf>
    <xf numFmtId="2" fontId="6" fillId="33" borderId="14" xfId="33" applyNumberFormat="1" applyFont="1" applyFill="1" applyBorder="1" applyAlignment="1" applyProtection="1">
      <alignment horizontal="left" vertical="center" wrapText="1"/>
      <protection locked="0"/>
    </xf>
    <xf numFmtId="0" fontId="8" fillId="0" borderId="11" xfId="55" applyFont="1" applyFill="1" applyBorder="1" applyAlignment="1">
      <alignment horizontal="left" vertical="center" wrapText="1"/>
      <protection/>
    </xf>
    <xf numFmtId="49" fontId="8" fillId="0" borderId="14" xfId="33" applyNumberFormat="1" applyFont="1" applyBorder="1" applyAlignment="1">
      <alignment horizontal="left" vertical="center" wrapText="1"/>
      <protection/>
    </xf>
    <xf numFmtId="0" fontId="8" fillId="0" borderId="0" xfId="0" applyFont="1" applyAlignment="1">
      <alignment horizontal="center" vertical="center"/>
    </xf>
    <xf numFmtId="0" fontId="8" fillId="0" borderId="11" xfId="33" applyFont="1" applyFill="1" applyBorder="1" applyAlignment="1">
      <alignment horizontal="left" vertical="center" wrapText="1"/>
      <protection/>
    </xf>
    <xf numFmtId="2" fontId="6" fillId="0" borderId="10" xfId="33" applyNumberFormat="1" applyFont="1" applyBorder="1" applyAlignment="1">
      <alignment horizontal="center" vertical="center" wrapText="1"/>
      <protection/>
    </xf>
    <xf numFmtId="49" fontId="7" fillId="0" borderId="10" xfId="33" applyNumberFormat="1" applyFont="1" applyBorder="1" applyAlignment="1">
      <alignment horizontal="center" vertical="center"/>
      <protection/>
    </xf>
    <xf numFmtId="2" fontId="7" fillId="0" borderId="10" xfId="33" applyNumberFormat="1" applyFont="1" applyBorder="1" applyAlignment="1">
      <alignment horizontal="center" vertical="center"/>
      <protection/>
    </xf>
    <xf numFmtId="0" fontId="0" fillId="0" borderId="18" xfId="33" applyFont="1" applyBorder="1">
      <alignment/>
      <protection/>
    </xf>
    <xf numFmtId="0" fontId="0" fillId="0" borderId="18" xfId="33" applyFont="1" applyBorder="1" applyAlignment="1">
      <alignment/>
      <protection/>
    </xf>
    <xf numFmtId="0" fontId="7" fillId="0" borderId="19" xfId="0" applyFont="1" applyBorder="1" applyAlignment="1">
      <alignment horizontal="left" vertical="center"/>
    </xf>
    <xf numFmtId="0" fontId="0" fillId="0" borderId="18" xfId="33" applyFont="1" applyFill="1" applyBorder="1">
      <alignment/>
      <protection/>
    </xf>
    <xf numFmtId="0" fontId="7" fillId="0" borderId="19" xfId="33" applyFont="1" applyFill="1" applyBorder="1" applyAlignment="1">
      <alignment horizontal="left" vertical="center"/>
      <protection/>
    </xf>
    <xf numFmtId="0" fontId="54" fillId="0" borderId="19" xfId="0" applyFont="1" applyBorder="1" applyAlignment="1">
      <alignment horizontal="left" vertical="center"/>
    </xf>
    <xf numFmtId="0" fontId="10" fillId="0" borderId="18" xfId="33" applyFont="1" applyBorder="1">
      <alignment/>
      <protection/>
    </xf>
    <xf numFmtId="0" fontId="7" fillId="0" borderId="14" xfId="33" applyFont="1" applyBorder="1" applyAlignment="1">
      <alignment horizontal="left" vertical="center" wrapText="1"/>
      <protection/>
    </xf>
    <xf numFmtId="0" fontId="7" fillId="0" borderId="18" xfId="0" applyFont="1" applyBorder="1" applyAlignment="1">
      <alignment horizontal="left" vertical="center" wrapText="1"/>
    </xf>
    <xf numFmtId="49" fontId="2" fillId="0" borderId="11" xfId="33" applyNumberFormat="1" applyFont="1" applyBorder="1" applyAlignment="1">
      <alignment horizontal="center" vertical="center" wrapText="1"/>
      <protection/>
    </xf>
    <xf numFmtId="49" fontId="2" fillId="0" borderId="20" xfId="33" applyNumberFormat="1" applyFont="1" applyBorder="1" applyAlignment="1">
      <alignment horizontal="center" vertical="center" wrapText="1"/>
      <protection/>
    </xf>
    <xf numFmtId="0" fontId="2" fillId="33" borderId="11" xfId="33" applyFont="1" applyFill="1" applyBorder="1" applyAlignment="1">
      <alignment horizontal="left" vertical="center"/>
      <protection/>
    </xf>
    <xf numFmtId="0" fontId="0" fillId="0" borderId="18" xfId="0" applyBorder="1" applyAlignment="1">
      <alignment/>
    </xf>
    <xf numFmtId="0" fontId="33" fillId="0" borderId="16" xfId="33" applyFont="1" applyBorder="1" applyAlignment="1">
      <alignment horizontal="center" wrapText="1"/>
      <protection/>
    </xf>
    <xf numFmtId="0" fontId="34" fillId="0" borderId="16" xfId="0" applyFont="1" applyBorder="1" applyAlignment="1">
      <alignment horizontal="center" wrapText="1"/>
    </xf>
  </cellXfs>
  <cellStyles count="52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Excel Built-in Normal" xfId="33"/>
    <cellStyle name="Ввід" xfId="34"/>
    <cellStyle name="Percent" xfId="35"/>
    <cellStyle name="Гарний" xfId="36"/>
    <cellStyle name="Hyperlink" xfId="37"/>
    <cellStyle name="Currency" xfId="38"/>
    <cellStyle name="Currency [0]" xfId="39"/>
    <cellStyle name="Заголовок 1" xfId="40"/>
    <cellStyle name="Заголовок 2" xfId="41"/>
    <cellStyle name="Заголовок 3" xfId="42"/>
    <cellStyle name="Заголовок 4" xfId="43"/>
    <cellStyle name="Зв'язана клітинка" xfId="44"/>
    <cellStyle name="Колірна тема 1" xfId="45"/>
    <cellStyle name="Колірна тема 2" xfId="46"/>
    <cellStyle name="Колірна тема 3" xfId="47"/>
    <cellStyle name="Колірна тема 4" xfId="48"/>
    <cellStyle name="Колірна тема 5" xfId="49"/>
    <cellStyle name="Колірна тема 6" xfId="50"/>
    <cellStyle name="Контрольна клітинка" xfId="51"/>
    <cellStyle name="Назва" xfId="52"/>
    <cellStyle name="Нейтральний" xfId="53"/>
    <cellStyle name="Обчислення" xfId="54"/>
    <cellStyle name="Обычный 2" xfId="55"/>
    <cellStyle name="Обычный 2 2" xfId="56"/>
    <cellStyle name="Followed Hyperlink" xfId="57"/>
    <cellStyle name="Підсумок" xfId="58"/>
    <cellStyle name="Поганий" xfId="59"/>
    <cellStyle name="Примітка" xfId="60"/>
    <cellStyle name="Результат" xfId="61"/>
    <cellStyle name="Текст попередження" xfId="62"/>
    <cellStyle name="Текст пояснення" xfId="63"/>
    <cellStyle name="Comma" xfId="64"/>
    <cellStyle name="Comma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63"/>
  <sheetViews>
    <sheetView tabSelected="1" zoomScale="75" zoomScaleNormal="75" zoomScalePageLayoutView="0" workbookViewId="0" topLeftCell="A13">
      <selection activeCell="C5" sqref="C5"/>
    </sheetView>
  </sheetViews>
  <sheetFormatPr defaultColWidth="14.421875" defaultRowHeight="15" customHeight="1"/>
  <cols>
    <col min="1" max="1" width="2.00390625" style="1" customWidth="1"/>
    <col min="2" max="2" width="5.8515625" style="1" customWidth="1"/>
    <col min="3" max="3" width="38.00390625" style="1" customWidth="1"/>
    <col min="4" max="4" width="7.421875" style="1" customWidth="1"/>
    <col min="5" max="5" width="9.00390625" style="1" hidden="1" customWidth="1"/>
    <col min="6" max="6" width="7.421875" style="1" hidden="1" customWidth="1"/>
    <col min="7" max="7" width="12.57421875" style="2" customWidth="1"/>
    <col min="8" max="8" width="11.57421875" style="1" customWidth="1"/>
    <col min="9" max="9" width="12.28125" style="1" customWidth="1"/>
    <col min="10" max="10" width="11.140625" style="1" customWidth="1"/>
    <col min="11" max="11" width="12.140625" style="1" customWidth="1"/>
    <col min="12" max="12" width="10.7109375" style="1" customWidth="1"/>
    <col min="13" max="13" width="12.7109375" style="1" customWidth="1"/>
    <col min="14" max="14" width="31.140625" style="1" customWidth="1"/>
    <col min="15" max="15" width="30.8515625" style="3" customWidth="1"/>
    <col min="16" max="16" width="35.8515625" style="1" customWidth="1"/>
    <col min="17" max="17" width="11.28125" style="29" customWidth="1"/>
    <col min="18" max="16384" width="14.421875" style="1" customWidth="1"/>
  </cols>
  <sheetData>
    <row r="1" spans="2:16" ht="25.5" customHeight="1">
      <c r="B1" s="34"/>
      <c r="C1" s="34"/>
      <c r="D1" s="74" t="s">
        <v>80</v>
      </c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35"/>
    </row>
    <row r="2" spans="2:16" ht="30" customHeight="1">
      <c r="B2" s="70" t="s">
        <v>75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1"/>
    </row>
    <row r="3" spans="1:17" ht="60" customHeight="1">
      <c r="A3" s="4"/>
      <c r="B3" s="5" t="s">
        <v>0</v>
      </c>
      <c r="C3" s="6" t="s">
        <v>1</v>
      </c>
      <c r="D3" s="6" t="s">
        <v>2</v>
      </c>
      <c r="E3" s="6" t="s">
        <v>76</v>
      </c>
      <c r="F3" s="6" t="s">
        <v>77</v>
      </c>
      <c r="G3" s="7" t="s">
        <v>36</v>
      </c>
      <c r="H3" s="8" t="s">
        <v>3</v>
      </c>
      <c r="I3" s="9" t="s">
        <v>4</v>
      </c>
      <c r="J3" s="8" t="s">
        <v>5</v>
      </c>
      <c r="K3" s="9" t="s">
        <v>4</v>
      </c>
      <c r="L3" s="9" t="s">
        <v>6</v>
      </c>
      <c r="M3" s="9" t="s">
        <v>4</v>
      </c>
      <c r="N3" s="10" t="s">
        <v>7</v>
      </c>
      <c r="O3" s="11" t="s">
        <v>8</v>
      </c>
      <c r="P3" s="27" t="s">
        <v>79</v>
      </c>
      <c r="Q3" s="30"/>
    </row>
    <row r="4" spans="1:17" ht="24" customHeight="1">
      <c r="A4" s="12"/>
      <c r="B4" s="72" t="s">
        <v>35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31"/>
    </row>
    <row r="5" spans="1:17" s="49" customFormat="1" ht="58.5" customHeight="1">
      <c r="A5" s="36"/>
      <c r="B5" s="37">
        <v>1</v>
      </c>
      <c r="C5" s="38" t="s">
        <v>9</v>
      </c>
      <c r="D5" s="39" t="s">
        <v>10</v>
      </c>
      <c r="E5" s="40">
        <v>20</v>
      </c>
      <c r="F5" s="40">
        <v>8</v>
      </c>
      <c r="G5" s="40">
        <f>E5+F5</f>
        <v>28</v>
      </c>
      <c r="H5" s="41">
        <v>3847.72</v>
      </c>
      <c r="I5" s="42">
        <f>G5*H5</f>
        <v>107736.15999999999</v>
      </c>
      <c r="J5" s="43">
        <v>4237.2</v>
      </c>
      <c r="K5" s="42">
        <f>G5*J5</f>
        <v>118641.59999999999</v>
      </c>
      <c r="L5" s="42">
        <f aca="true" t="shared" si="0" ref="L5:L28">(H5+J5)/2</f>
        <v>4042.46</v>
      </c>
      <c r="M5" s="44">
        <f aca="true" t="shared" si="1" ref="M5:M28">G5*L5</f>
        <v>113188.88</v>
      </c>
      <c r="N5" s="45" t="s">
        <v>11</v>
      </c>
      <c r="O5" s="46" t="s">
        <v>78</v>
      </c>
      <c r="P5" s="47" t="s">
        <v>52</v>
      </c>
      <c r="Q5" s="48" t="s">
        <v>74</v>
      </c>
    </row>
    <row r="6" spans="1:17" s="49" customFormat="1" ht="57" customHeight="1">
      <c r="A6" s="36"/>
      <c r="B6" s="37">
        <v>2</v>
      </c>
      <c r="C6" s="38" t="s">
        <v>12</v>
      </c>
      <c r="D6" s="39" t="s">
        <v>10</v>
      </c>
      <c r="E6" s="40">
        <v>3</v>
      </c>
      <c r="F6" s="40">
        <v>2</v>
      </c>
      <c r="G6" s="40">
        <f aca="true" t="shared" si="2" ref="G6:G29">E6+F6</f>
        <v>5</v>
      </c>
      <c r="H6" s="41">
        <v>2895.42</v>
      </c>
      <c r="I6" s="42">
        <f aca="true" t="shared" si="3" ref="I6:I28">G6*H6</f>
        <v>14477.1</v>
      </c>
      <c r="J6" s="43">
        <v>3193.95</v>
      </c>
      <c r="K6" s="42">
        <f aca="true" t="shared" si="4" ref="K6:K28">G6*J6</f>
        <v>15969.75</v>
      </c>
      <c r="L6" s="42">
        <f t="shared" si="0"/>
        <v>3044.685</v>
      </c>
      <c r="M6" s="44">
        <f t="shared" si="1"/>
        <v>15223.425</v>
      </c>
      <c r="N6" s="45" t="s">
        <v>11</v>
      </c>
      <c r="O6" s="46" t="s">
        <v>78</v>
      </c>
      <c r="P6" s="47" t="s">
        <v>53</v>
      </c>
      <c r="Q6" s="48" t="s">
        <v>74</v>
      </c>
    </row>
    <row r="7" spans="1:17" s="49" customFormat="1" ht="47.25" customHeight="1">
      <c r="A7" s="36"/>
      <c r="B7" s="37">
        <v>3</v>
      </c>
      <c r="C7" s="38" t="s">
        <v>13</v>
      </c>
      <c r="D7" s="39" t="s">
        <v>10</v>
      </c>
      <c r="E7" s="40">
        <v>3</v>
      </c>
      <c r="F7" s="40">
        <v>4</v>
      </c>
      <c r="G7" s="40">
        <f t="shared" si="2"/>
        <v>7</v>
      </c>
      <c r="H7" s="41">
        <v>35977.68</v>
      </c>
      <c r="I7" s="42">
        <f t="shared" si="3"/>
        <v>251843.76</v>
      </c>
      <c r="J7" s="43">
        <v>39950</v>
      </c>
      <c r="K7" s="42">
        <f t="shared" si="4"/>
        <v>279650</v>
      </c>
      <c r="L7" s="42">
        <f t="shared" si="0"/>
        <v>37963.84</v>
      </c>
      <c r="M7" s="44">
        <f t="shared" si="1"/>
        <v>265746.88</v>
      </c>
      <c r="N7" s="45" t="s">
        <v>11</v>
      </c>
      <c r="O7" s="46" t="s">
        <v>78</v>
      </c>
      <c r="P7" s="47" t="s">
        <v>54</v>
      </c>
      <c r="Q7" s="48" t="s">
        <v>74</v>
      </c>
    </row>
    <row r="8" spans="1:17" s="49" customFormat="1" ht="54" customHeight="1">
      <c r="A8" s="36"/>
      <c r="B8" s="37">
        <v>4</v>
      </c>
      <c r="C8" s="38" t="s">
        <v>14</v>
      </c>
      <c r="D8" s="39" t="s">
        <v>10</v>
      </c>
      <c r="E8" s="40">
        <v>25</v>
      </c>
      <c r="F8" s="40">
        <v>1</v>
      </c>
      <c r="G8" s="40">
        <f t="shared" si="2"/>
        <v>26</v>
      </c>
      <c r="H8" s="41">
        <v>2867.6</v>
      </c>
      <c r="I8" s="42">
        <f t="shared" si="3"/>
        <v>74557.59999999999</v>
      </c>
      <c r="J8" s="43">
        <v>3161.85</v>
      </c>
      <c r="K8" s="42">
        <f t="shared" si="4"/>
        <v>82208.09999999999</v>
      </c>
      <c r="L8" s="42">
        <f t="shared" si="0"/>
        <v>3014.725</v>
      </c>
      <c r="M8" s="44">
        <f t="shared" si="1"/>
        <v>78382.84999999999</v>
      </c>
      <c r="N8" s="45" t="s">
        <v>11</v>
      </c>
      <c r="O8" s="46" t="s">
        <v>78</v>
      </c>
      <c r="P8" s="47" t="s">
        <v>55</v>
      </c>
      <c r="Q8" s="48" t="s">
        <v>74</v>
      </c>
    </row>
    <row r="9" spans="1:17" s="49" customFormat="1" ht="48.75" customHeight="1">
      <c r="A9" s="36"/>
      <c r="B9" s="37">
        <v>5</v>
      </c>
      <c r="C9" s="50" t="s">
        <v>49</v>
      </c>
      <c r="D9" s="39" t="s">
        <v>10</v>
      </c>
      <c r="E9" s="40">
        <v>1</v>
      </c>
      <c r="F9" s="40">
        <v>0</v>
      </c>
      <c r="G9" s="40">
        <f t="shared" si="2"/>
        <v>1</v>
      </c>
      <c r="H9" s="51">
        <v>35945.58</v>
      </c>
      <c r="I9" s="42">
        <f t="shared" si="3"/>
        <v>35945.58</v>
      </c>
      <c r="J9" s="43">
        <v>39547.2</v>
      </c>
      <c r="K9" s="42">
        <f t="shared" si="4"/>
        <v>39547.2</v>
      </c>
      <c r="L9" s="42">
        <f t="shared" si="0"/>
        <v>37746.39</v>
      </c>
      <c r="M9" s="44">
        <f t="shared" si="1"/>
        <v>37746.39</v>
      </c>
      <c r="N9" s="45" t="s">
        <v>11</v>
      </c>
      <c r="O9" s="46" t="s">
        <v>78</v>
      </c>
      <c r="P9" s="47" t="s">
        <v>56</v>
      </c>
      <c r="Q9" s="48" t="s">
        <v>74</v>
      </c>
    </row>
    <row r="10" spans="1:17" s="49" customFormat="1" ht="48.75" customHeight="1">
      <c r="A10" s="36"/>
      <c r="B10" s="37">
        <v>6</v>
      </c>
      <c r="C10" s="50" t="s">
        <v>50</v>
      </c>
      <c r="D10" s="39" t="s">
        <v>10</v>
      </c>
      <c r="E10" s="40">
        <v>1</v>
      </c>
      <c r="F10" s="40">
        <v>0</v>
      </c>
      <c r="G10" s="40">
        <f t="shared" si="2"/>
        <v>1</v>
      </c>
      <c r="H10" s="51">
        <v>49518.53</v>
      </c>
      <c r="I10" s="42">
        <f t="shared" si="3"/>
        <v>49518.53</v>
      </c>
      <c r="J10" s="43">
        <v>54479.05</v>
      </c>
      <c r="K10" s="42">
        <f t="shared" si="4"/>
        <v>54479.05</v>
      </c>
      <c r="L10" s="42">
        <f t="shared" si="0"/>
        <v>51998.79</v>
      </c>
      <c r="M10" s="44">
        <f t="shared" si="1"/>
        <v>51998.79</v>
      </c>
      <c r="N10" s="45" t="s">
        <v>11</v>
      </c>
      <c r="O10" s="46" t="s">
        <v>78</v>
      </c>
      <c r="P10" s="47" t="s">
        <v>56</v>
      </c>
      <c r="Q10" s="48" t="s">
        <v>74</v>
      </c>
    </row>
    <row r="11" spans="1:17" s="49" customFormat="1" ht="45.75" customHeight="1">
      <c r="A11" s="36"/>
      <c r="B11" s="37">
        <v>7</v>
      </c>
      <c r="C11" s="38" t="s">
        <v>15</v>
      </c>
      <c r="D11" s="39" t="s">
        <v>10</v>
      </c>
      <c r="E11" s="40">
        <v>4</v>
      </c>
      <c r="F11" s="40">
        <v>0</v>
      </c>
      <c r="G11" s="40">
        <f t="shared" si="2"/>
        <v>4</v>
      </c>
      <c r="H11" s="41">
        <v>22049.49</v>
      </c>
      <c r="I11" s="42">
        <f t="shared" si="3"/>
        <v>88197.96</v>
      </c>
      <c r="J11" s="43">
        <v>24262.25</v>
      </c>
      <c r="K11" s="42">
        <f t="shared" si="4"/>
        <v>97049</v>
      </c>
      <c r="L11" s="42">
        <f t="shared" si="0"/>
        <v>23155.870000000003</v>
      </c>
      <c r="M11" s="44">
        <f t="shared" si="1"/>
        <v>92623.48000000001</v>
      </c>
      <c r="N11" s="45" t="s">
        <v>11</v>
      </c>
      <c r="O11" s="46" t="s">
        <v>78</v>
      </c>
      <c r="P11" s="52" t="s">
        <v>57</v>
      </c>
      <c r="Q11" s="48" t="s">
        <v>74</v>
      </c>
    </row>
    <row r="12" spans="1:17" s="49" customFormat="1" ht="43.5" customHeight="1">
      <c r="A12" s="36"/>
      <c r="B12" s="37">
        <v>8</v>
      </c>
      <c r="C12" s="38" t="s">
        <v>16</v>
      </c>
      <c r="D12" s="39" t="s">
        <v>10</v>
      </c>
      <c r="E12" s="40">
        <v>4</v>
      </c>
      <c r="F12" s="40">
        <v>0</v>
      </c>
      <c r="G12" s="40">
        <f t="shared" si="2"/>
        <v>4</v>
      </c>
      <c r="H12" s="41">
        <v>37183.57</v>
      </c>
      <c r="I12" s="42">
        <f t="shared" si="3"/>
        <v>148734.28</v>
      </c>
      <c r="J12" s="43">
        <v>40911.45</v>
      </c>
      <c r="K12" s="42">
        <f t="shared" si="4"/>
        <v>163645.8</v>
      </c>
      <c r="L12" s="42">
        <f t="shared" si="0"/>
        <v>39047.509999999995</v>
      </c>
      <c r="M12" s="44">
        <f t="shared" si="1"/>
        <v>156190.03999999998</v>
      </c>
      <c r="N12" s="45" t="s">
        <v>11</v>
      </c>
      <c r="O12" s="46" t="s">
        <v>78</v>
      </c>
      <c r="P12" s="53" t="s">
        <v>58</v>
      </c>
      <c r="Q12" s="48" t="s">
        <v>74</v>
      </c>
    </row>
    <row r="13" spans="1:17" s="49" customFormat="1" ht="47.25" customHeight="1">
      <c r="A13" s="36"/>
      <c r="B13" s="37">
        <v>9</v>
      </c>
      <c r="C13" s="54" t="s">
        <v>17</v>
      </c>
      <c r="D13" s="39" t="s">
        <v>10</v>
      </c>
      <c r="E13" s="40">
        <v>5</v>
      </c>
      <c r="F13" s="40">
        <v>0</v>
      </c>
      <c r="G13" s="40">
        <f t="shared" si="2"/>
        <v>5</v>
      </c>
      <c r="H13" s="41">
        <v>32327.91</v>
      </c>
      <c r="I13" s="42">
        <f t="shared" si="3"/>
        <v>161639.55</v>
      </c>
      <c r="J13" s="43">
        <v>35566.8</v>
      </c>
      <c r="K13" s="42">
        <f t="shared" si="4"/>
        <v>177834</v>
      </c>
      <c r="L13" s="42">
        <f t="shared" si="0"/>
        <v>33947.355</v>
      </c>
      <c r="M13" s="44">
        <f t="shared" si="1"/>
        <v>169736.77500000002</v>
      </c>
      <c r="N13" s="45" t="s">
        <v>11</v>
      </c>
      <c r="O13" s="46" t="s">
        <v>78</v>
      </c>
      <c r="P13" s="47" t="s">
        <v>59</v>
      </c>
      <c r="Q13" s="48" t="s">
        <v>74</v>
      </c>
    </row>
    <row r="14" spans="1:17" s="49" customFormat="1" ht="51.75" customHeight="1">
      <c r="A14" s="36"/>
      <c r="B14" s="37">
        <v>10</v>
      </c>
      <c r="C14" s="54" t="s">
        <v>18</v>
      </c>
      <c r="D14" s="39" t="s">
        <v>10</v>
      </c>
      <c r="E14" s="40">
        <v>2</v>
      </c>
      <c r="F14" s="40">
        <v>0</v>
      </c>
      <c r="G14" s="40">
        <f t="shared" si="2"/>
        <v>2</v>
      </c>
      <c r="H14" s="41">
        <v>32211.28</v>
      </c>
      <c r="I14" s="42">
        <f t="shared" si="3"/>
        <v>64422.56</v>
      </c>
      <c r="J14" s="43">
        <v>35438.4</v>
      </c>
      <c r="K14" s="42">
        <f t="shared" si="4"/>
        <v>70876.8</v>
      </c>
      <c r="L14" s="42">
        <f t="shared" si="0"/>
        <v>33824.84</v>
      </c>
      <c r="M14" s="44">
        <f t="shared" si="1"/>
        <v>67649.68</v>
      </c>
      <c r="N14" s="45" t="s">
        <v>11</v>
      </c>
      <c r="O14" s="46" t="s">
        <v>78</v>
      </c>
      <c r="P14" s="47" t="s">
        <v>60</v>
      </c>
      <c r="Q14" s="48" t="s">
        <v>74</v>
      </c>
    </row>
    <row r="15" spans="1:17" s="49" customFormat="1" ht="72.75" customHeight="1">
      <c r="A15" s="36"/>
      <c r="B15" s="37">
        <v>11</v>
      </c>
      <c r="C15" s="54" t="s">
        <v>19</v>
      </c>
      <c r="D15" s="39" t="s">
        <v>10</v>
      </c>
      <c r="E15" s="40">
        <v>2</v>
      </c>
      <c r="F15" s="40">
        <v>0</v>
      </c>
      <c r="G15" s="40">
        <f t="shared" si="2"/>
        <v>2</v>
      </c>
      <c r="H15" s="41">
        <v>22704.33</v>
      </c>
      <c r="I15" s="42">
        <f t="shared" si="3"/>
        <v>45408.66</v>
      </c>
      <c r="J15" s="43">
        <v>24979.15</v>
      </c>
      <c r="K15" s="42">
        <f t="shared" si="4"/>
        <v>49958.3</v>
      </c>
      <c r="L15" s="42">
        <f t="shared" si="0"/>
        <v>23841.74</v>
      </c>
      <c r="M15" s="44">
        <f t="shared" si="1"/>
        <v>47683.48</v>
      </c>
      <c r="N15" s="45" t="s">
        <v>11</v>
      </c>
      <c r="O15" s="46" t="s">
        <v>78</v>
      </c>
      <c r="P15" s="47" t="s">
        <v>61</v>
      </c>
      <c r="Q15" s="48" t="s">
        <v>74</v>
      </c>
    </row>
    <row r="16" spans="1:17" s="49" customFormat="1" ht="43.5" customHeight="1">
      <c r="A16" s="36"/>
      <c r="B16" s="37">
        <v>12</v>
      </c>
      <c r="C16" s="54" t="s">
        <v>20</v>
      </c>
      <c r="D16" s="39" t="s">
        <v>10</v>
      </c>
      <c r="E16" s="40">
        <v>2</v>
      </c>
      <c r="F16" s="40">
        <v>0</v>
      </c>
      <c r="G16" s="40">
        <f t="shared" si="2"/>
        <v>2</v>
      </c>
      <c r="H16" s="41">
        <v>22519.22</v>
      </c>
      <c r="I16" s="42">
        <f t="shared" si="3"/>
        <v>45038.44</v>
      </c>
      <c r="J16" s="43">
        <v>24775.85</v>
      </c>
      <c r="K16" s="42">
        <f t="shared" si="4"/>
        <v>49551.7</v>
      </c>
      <c r="L16" s="42">
        <f t="shared" si="0"/>
        <v>23647.535</v>
      </c>
      <c r="M16" s="44">
        <f t="shared" si="1"/>
        <v>47295.07</v>
      </c>
      <c r="N16" s="45" t="s">
        <v>11</v>
      </c>
      <c r="O16" s="46" t="s">
        <v>78</v>
      </c>
      <c r="P16" s="47" t="s">
        <v>62</v>
      </c>
      <c r="Q16" s="48" t="s">
        <v>74</v>
      </c>
    </row>
    <row r="17" spans="1:17" s="49" customFormat="1" ht="46.5" customHeight="1">
      <c r="A17" s="36"/>
      <c r="B17" s="37">
        <v>13</v>
      </c>
      <c r="C17" s="54" t="s">
        <v>33</v>
      </c>
      <c r="D17" s="39" t="s">
        <v>10</v>
      </c>
      <c r="E17" s="40">
        <v>2</v>
      </c>
      <c r="F17" s="40">
        <v>0</v>
      </c>
      <c r="G17" s="40">
        <f t="shared" si="2"/>
        <v>2</v>
      </c>
      <c r="H17" s="41">
        <v>16611.75</v>
      </c>
      <c r="I17" s="42">
        <f t="shared" si="3"/>
        <v>33223.5</v>
      </c>
      <c r="J17" s="43">
        <v>18275.6</v>
      </c>
      <c r="K17" s="42">
        <f t="shared" si="4"/>
        <v>36551.2</v>
      </c>
      <c r="L17" s="42">
        <f t="shared" si="0"/>
        <v>17443.675</v>
      </c>
      <c r="M17" s="44">
        <f t="shared" si="1"/>
        <v>34887.35</v>
      </c>
      <c r="N17" s="45" t="s">
        <v>11</v>
      </c>
      <c r="O17" s="46" t="s">
        <v>78</v>
      </c>
      <c r="P17" s="55" t="s">
        <v>63</v>
      </c>
      <c r="Q17" s="48" t="s">
        <v>74</v>
      </c>
    </row>
    <row r="18" spans="1:17" s="49" customFormat="1" ht="51.75" customHeight="1">
      <c r="A18" s="36"/>
      <c r="B18" s="37">
        <v>14</v>
      </c>
      <c r="C18" s="54" t="s">
        <v>34</v>
      </c>
      <c r="D18" s="39" t="s">
        <v>10</v>
      </c>
      <c r="E18" s="40">
        <v>1</v>
      </c>
      <c r="F18" s="40">
        <v>0</v>
      </c>
      <c r="G18" s="40">
        <f t="shared" si="2"/>
        <v>1</v>
      </c>
      <c r="H18" s="41">
        <v>15466.85</v>
      </c>
      <c r="I18" s="42">
        <f t="shared" si="3"/>
        <v>15466.85</v>
      </c>
      <c r="J18" s="43">
        <v>17029.05</v>
      </c>
      <c r="K18" s="42">
        <f t="shared" si="4"/>
        <v>17029.05</v>
      </c>
      <c r="L18" s="42">
        <f t="shared" si="0"/>
        <v>16247.95</v>
      </c>
      <c r="M18" s="44">
        <f t="shared" si="1"/>
        <v>16247.95</v>
      </c>
      <c r="N18" s="45" t="s">
        <v>11</v>
      </c>
      <c r="O18" s="46" t="s">
        <v>78</v>
      </c>
      <c r="P18" s="47" t="s">
        <v>64</v>
      </c>
      <c r="Q18" s="48" t="s">
        <v>74</v>
      </c>
    </row>
    <row r="19" spans="1:17" s="49" customFormat="1" ht="49.5" customHeight="1">
      <c r="A19" s="36"/>
      <c r="B19" s="37">
        <v>15</v>
      </c>
      <c r="C19" s="54" t="s">
        <v>21</v>
      </c>
      <c r="D19" s="39" t="s">
        <v>10</v>
      </c>
      <c r="E19" s="40">
        <v>2</v>
      </c>
      <c r="F19" s="40">
        <v>0</v>
      </c>
      <c r="G19" s="40">
        <f t="shared" si="2"/>
        <v>2</v>
      </c>
      <c r="H19" s="41">
        <v>22704.33</v>
      </c>
      <c r="I19" s="42">
        <f t="shared" si="3"/>
        <v>45408.66</v>
      </c>
      <c r="J19" s="43">
        <v>24979.15</v>
      </c>
      <c r="K19" s="42">
        <f t="shared" si="4"/>
        <v>49958.3</v>
      </c>
      <c r="L19" s="42">
        <f t="shared" si="0"/>
        <v>23841.74</v>
      </c>
      <c r="M19" s="44">
        <f t="shared" si="1"/>
        <v>47683.48</v>
      </c>
      <c r="N19" s="45" t="s">
        <v>11</v>
      </c>
      <c r="O19" s="46" t="s">
        <v>78</v>
      </c>
      <c r="P19" s="47" t="s">
        <v>65</v>
      </c>
      <c r="Q19" s="48" t="s">
        <v>74</v>
      </c>
    </row>
    <row r="20" spans="1:17" s="49" customFormat="1" ht="46.5" customHeight="1">
      <c r="A20" s="36"/>
      <c r="B20" s="37">
        <v>16</v>
      </c>
      <c r="C20" s="54" t="s">
        <v>22</v>
      </c>
      <c r="D20" s="39" t="s">
        <v>10</v>
      </c>
      <c r="E20" s="40">
        <v>2</v>
      </c>
      <c r="F20" s="40">
        <v>0</v>
      </c>
      <c r="G20" s="40">
        <f t="shared" si="2"/>
        <v>2</v>
      </c>
      <c r="H20" s="41">
        <v>20647.79</v>
      </c>
      <c r="I20" s="42">
        <f t="shared" si="3"/>
        <v>41295.58</v>
      </c>
      <c r="J20" s="43">
        <v>22721.45</v>
      </c>
      <c r="K20" s="42">
        <f t="shared" si="4"/>
        <v>45442.9</v>
      </c>
      <c r="L20" s="42">
        <f t="shared" si="0"/>
        <v>21684.620000000003</v>
      </c>
      <c r="M20" s="44">
        <f t="shared" si="1"/>
        <v>43369.240000000005</v>
      </c>
      <c r="N20" s="45" t="s">
        <v>11</v>
      </c>
      <c r="O20" s="46" t="s">
        <v>78</v>
      </c>
      <c r="P20" s="47" t="s">
        <v>66</v>
      </c>
      <c r="Q20" s="48" t="s">
        <v>74</v>
      </c>
    </row>
    <row r="21" spans="1:17" s="49" customFormat="1" ht="47.25" customHeight="1">
      <c r="A21" s="36"/>
      <c r="B21" s="37">
        <v>17</v>
      </c>
      <c r="C21" s="54" t="s">
        <v>23</v>
      </c>
      <c r="D21" s="39" t="s">
        <v>10</v>
      </c>
      <c r="E21" s="40">
        <v>2</v>
      </c>
      <c r="F21" s="40">
        <v>0</v>
      </c>
      <c r="G21" s="40">
        <f t="shared" si="2"/>
        <v>2</v>
      </c>
      <c r="H21" s="41">
        <v>24902.11</v>
      </c>
      <c r="I21" s="42">
        <f t="shared" si="3"/>
        <v>49804.22</v>
      </c>
      <c r="J21" s="43">
        <v>27402.7</v>
      </c>
      <c r="K21" s="42">
        <f t="shared" si="4"/>
        <v>54805.4</v>
      </c>
      <c r="L21" s="42">
        <f t="shared" si="0"/>
        <v>26152.405</v>
      </c>
      <c r="M21" s="44">
        <f t="shared" si="1"/>
        <v>52304.81</v>
      </c>
      <c r="N21" s="45" t="s">
        <v>11</v>
      </c>
      <c r="O21" s="46" t="s">
        <v>78</v>
      </c>
      <c r="P21" s="47" t="s">
        <v>67</v>
      </c>
      <c r="Q21" s="48" t="s">
        <v>74</v>
      </c>
    </row>
    <row r="22" spans="1:17" s="49" customFormat="1" ht="57.75" customHeight="1">
      <c r="A22" s="36"/>
      <c r="B22" s="37">
        <v>18</v>
      </c>
      <c r="C22" s="54" t="s">
        <v>51</v>
      </c>
      <c r="D22" s="39" t="s">
        <v>10</v>
      </c>
      <c r="E22" s="40">
        <v>5</v>
      </c>
      <c r="F22" s="40">
        <v>0</v>
      </c>
      <c r="G22" s="40">
        <f t="shared" si="2"/>
        <v>5</v>
      </c>
      <c r="H22" s="41">
        <v>2633.27</v>
      </c>
      <c r="I22" s="42">
        <f t="shared" si="3"/>
        <v>13166.35</v>
      </c>
      <c r="J22" s="43">
        <v>2905.05</v>
      </c>
      <c r="K22" s="42">
        <f t="shared" si="4"/>
        <v>14525.25</v>
      </c>
      <c r="L22" s="42">
        <f t="shared" si="0"/>
        <v>2769.16</v>
      </c>
      <c r="M22" s="44">
        <f t="shared" si="1"/>
        <v>13845.8</v>
      </c>
      <c r="N22" s="45" t="s">
        <v>11</v>
      </c>
      <c r="O22" s="46" t="s">
        <v>78</v>
      </c>
      <c r="P22" s="47" t="s">
        <v>69</v>
      </c>
      <c r="Q22" s="48" t="s">
        <v>74</v>
      </c>
    </row>
    <row r="23" spans="1:17" s="49" customFormat="1" ht="36.75" customHeight="1">
      <c r="A23" s="36"/>
      <c r="B23" s="37">
        <v>19</v>
      </c>
      <c r="C23" s="38" t="s">
        <v>24</v>
      </c>
      <c r="D23" s="39" t="s">
        <v>10</v>
      </c>
      <c r="E23" s="40">
        <v>7</v>
      </c>
      <c r="F23" s="40">
        <v>11</v>
      </c>
      <c r="G23" s="40">
        <f t="shared" si="2"/>
        <v>18</v>
      </c>
      <c r="H23" s="41">
        <v>974.77</v>
      </c>
      <c r="I23" s="42">
        <f t="shared" si="3"/>
        <v>17545.86</v>
      </c>
      <c r="J23" s="43">
        <v>1080.7</v>
      </c>
      <c r="K23" s="42">
        <f t="shared" si="4"/>
        <v>19452.600000000002</v>
      </c>
      <c r="L23" s="42">
        <f t="shared" si="0"/>
        <v>1027.7350000000001</v>
      </c>
      <c r="M23" s="44">
        <f t="shared" si="1"/>
        <v>18499.230000000003</v>
      </c>
      <c r="N23" s="45" t="s">
        <v>11</v>
      </c>
      <c r="O23" s="46" t="s">
        <v>78</v>
      </c>
      <c r="P23" s="47" t="s">
        <v>70</v>
      </c>
      <c r="Q23" s="48" t="s">
        <v>74</v>
      </c>
    </row>
    <row r="24" spans="1:17" s="49" customFormat="1" ht="39" customHeight="1">
      <c r="A24" s="36"/>
      <c r="B24" s="37">
        <v>20</v>
      </c>
      <c r="C24" s="38" t="s">
        <v>25</v>
      </c>
      <c r="D24" s="39" t="s">
        <v>10</v>
      </c>
      <c r="E24" s="40">
        <v>6</v>
      </c>
      <c r="F24" s="40">
        <v>5</v>
      </c>
      <c r="G24" s="40">
        <f t="shared" si="2"/>
        <v>11</v>
      </c>
      <c r="H24" s="41">
        <v>413.02</v>
      </c>
      <c r="I24" s="42">
        <f t="shared" si="3"/>
        <v>4543.219999999999</v>
      </c>
      <c r="J24" s="43">
        <v>465.45</v>
      </c>
      <c r="K24" s="42">
        <f t="shared" si="4"/>
        <v>5119.95</v>
      </c>
      <c r="L24" s="42">
        <f t="shared" si="0"/>
        <v>439.235</v>
      </c>
      <c r="M24" s="44">
        <f t="shared" si="1"/>
        <v>4831.585</v>
      </c>
      <c r="N24" s="45" t="s">
        <v>11</v>
      </c>
      <c r="O24" s="46" t="s">
        <v>78</v>
      </c>
      <c r="P24" s="47" t="s">
        <v>70</v>
      </c>
      <c r="Q24" s="48" t="s">
        <v>74</v>
      </c>
    </row>
    <row r="25" spans="1:17" s="49" customFormat="1" ht="60" customHeight="1">
      <c r="A25" s="36"/>
      <c r="B25" s="37">
        <v>21</v>
      </c>
      <c r="C25" s="38" t="s">
        <v>26</v>
      </c>
      <c r="D25" s="39" t="s">
        <v>10</v>
      </c>
      <c r="E25" s="40">
        <v>8</v>
      </c>
      <c r="F25" s="40">
        <v>6</v>
      </c>
      <c r="G25" s="40">
        <f t="shared" si="2"/>
        <v>14</v>
      </c>
      <c r="H25" s="41">
        <v>815.34</v>
      </c>
      <c r="I25" s="42">
        <f t="shared" si="3"/>
        <v>11414.76</v>
      </c>
      <c r="J25" s="43">
        <v>900.94</v>
      </c>
      <c r="K25" s="42">
        <f t="shared" si="4"/>
        <v>12613.16</v>
      </c>
      <c r="L25" s="42">
        <f t="shared" si="0"/>
        <v>858.1400000000001</v>
      </c>
      <c r="M25" s="44">
        <f t="shared" si="1"/>
        <v>12013.960000000001</v>
      </c>
      <c r="N25" s="45" t="s">
        <v>11</v>
      </c>
      <c r="O25" s="46" t="s">
        <v>78</v>
      </c>
      <c r="P25" s="47" t="s">
        <v>71</v>
      </c>
      <c r="Q25" s="48" t="s">
        <v>74</v>
      </c>
    </row>
    <row r="26" spans="1:17" s="49" customFormat="1" ht="36" customHeight="1">
      <c r="A26" s="36"/>
      <c r="B26" s="37">
        <v>22</v>
      </c>
      <c r="C26" s="38" t="s">
        <v>27</v>
      </c>
      <c r="D26" s="39" t="s">
        <v>10</v>
      </c>
      <c r="E26" s="40">
        <v>2</v>
      </c>
      <c r="F26" s="40">
        <v>0</v>
      </c>
      <c r="G26" s="40">
        <f t="shared" si="2"/>
        <v>2</v>
      </c>
      <c r="H26" s="41">
        <v>6466.01</v>
      </c>
      <c r="I26" s="42">
        <f t="shared" si="3"/>
        <v>12932.02</v>
      </c>
      <c r="J26" s="43">
        <v>7120.85</v>
      </c>
      <c r="K26" s="42">
        <f t="shared" si="4"/>
        <v>14241.7</v>
      </c>
      <c r="L26" s="42">
        <f t="shared" si="0"/>
        <v>6793.43</v>
      </c>
      <c r="M26" s="44">
        <f t="shared" si="1"/>
        <v>13586.86</v>
      </c>
      <c r="N26" s="45" t="s">
        <v>11</v>
      </c>
      <c r="O26" s="46" t="s">
        <v>78</v>
      </c>
      <c r="P26" s="47" t="s">
        <v>28</v>
      </c>
      <c r="Q26" s="48" t="s">
        <v>74</v>
      </c>
    </row>
    <row r="27" spans="1:17" s="49" customFormat="1" ht="37.5" customHeight="1">
      <c r="A27" s="36"/>
      <c r="B27" s="37">
        <v>23</v>
      </c>
      <c r="C27" s="38" t="s">
        <v>29</v>
      </c>
      <c r="D27" s="39" t="s">
        <v>10</v>
      </c>
      <c r="E27" s="40">
        <v>4</v>
      </c>
      <c r="F27" s="40">
        <v>6</v>
      </c>
      <c r="G27" s="40">
        <f t="shared" si="2"/>
        <v>10</v>
      </c>
      <c r="H27" s="56">
        <v>6457.45</v>
      </c>
      <c r="I27" s="42">
        <f t="shared" si="3"/>
        <v>64574.5</v>
      </c>
      <c r="J27" s="43">
        <v>7104.8</v>
      </c>
      <c r="K27" s="42">
        <f t="shared" si="4"/>
        <v>71048</v>
      </c>
      <c r="L27" s="42">
        <f t="shared" si="0"/>
        <v>6781.125</v>
      </c>
      <c r="M27" s="44">
        <f t="shared" si="1"/>
        <v>67811.25</v>
      </c>
      <c r="N27" s="45" t="s">
        <v>11</v>
      </c>
      <c r="O27" s="46" t="s">
        <v>78</v>
      </c>
      <c r="P27" s="47" t="s">
        <v>30</v>
      </c>
      <c r="Q27" s="48" t="s">
        <v>74</v>
      </c>
    </row>
    <row r="28" spans="1:17" s="49" customFormat="1" ht="51.75" customHeight="1">
      <c r="A28" s="36"/>
      <c r="B28" s="37">
        <v>24</v>
      </c>
      <c r="C28" s="54" t="s">
        <v>31</v>
      </c>
      <c r="D28" s="39" t="s">
        <v>10</v>
      </c>
      <c r="E28" s="40">
        <v>5</v>
      </c>
      <c r="F28" s="40">
        <v>0</v>
      </c>
      <c r="G28" s="40">
        <f t="shared" si="2"/>
        <v>5</v>
      </c>
      <c r="H28" s="41">
        <v>21218.1</v>
      </c>
      <c r="I28" s="42">
        <f t="shared" si="3"/>
        <v>106090.5</v>
      </c>
      <c r="J28" s="43">
        <v>25487.4</v>
      </c>
      <c r="K28" s="42">
        <f t="shared" si="4"/>
        <v>127437</v>
      </c>
      <c r="L28" s="42">
        <f t="shared" si="0"/>
        <v>23352.75</v>
      </c>
      <c r="M28" s="44">
        <f t="shared" si="1"/>
        <v>116763.75</v>
      </c>
      <c r="N28" s="45" t="s">
        <v>11</v>
      </c>
      <c r="O28" s="46" t="s">
        <v>78</v>
      </c>
      <c r="P28" s="47" t="s">
        <v>59</v>
      </c>
      <c r="Q28" s="48" t="s">
        <v>74</v>
      </c>
    </row>
    <row r="29" spans="1:17" s="49" customFormat="1" ht="32.25" customHeight="1">
      <c r="A29" s="36"/>
      <c r="B29" s="37">
        <v>25</v>
      </c>
      <c r="C29" s="57" t="s">
        <v>32</v>
      </c>
      <c r="D29" s="39" t="s">
        <v>10</v>
      </c>
      <c r="E29" s="40">
        <v>45</v>
      </c>
      <c r="F29" s="40">
        <v>18</v>
      </c>
      <c r="G29" s="40">
        <f t="shared" si="2"/>
        <v>63</v>
      </c>
      <c r="H29" s="41">
        <v>5534.04</v>
      </c>
      <c r="I29" s="42">
        <f>H29*G29</f>
        <v>348644.52</v>
      </c>
      <c r="J29" s="43">
        <v>6093.65</v>
      </c>
      <c r="K29" s="42">
        <f>G29*J29</f>
        <v>383899.94999999995</v>
      </c>
      <c r="L29" s="42">
        <f>(H29+J29)/2</f>
        <v>5813.844999999999</v>
      </c>
      <c r="M29" s="44">
        <f>L29*G29</f>
        <v>366272.235</v>
      </c>
      <c r="N29" s="45" t="s">
        <v>11</v>
      </c>
      <c r="O29" s="46" t="s">
        <v>78</v>
      </c>
      <c r="P29" s="47" t="s">
        <v>68</v>
      </c>
      <c r="Q29" s="48" t="s">
        <v>74</v>
      </c>
    </row>
    <row r="30" spans="1:17" s="21" customFormat="1" ht="34.5" customHeight="1">
      <c r="A30" s="15"/>
      <c r="B30" s="16"/>
      <c r="C30" s="13"/>
      <c r="D30" s="17"/>
      <c r="E30" s="60"/>
      <c r="F30" s="59"/>
      <c r="G30" s="58"/>
      <c r="H30" s="14" t="s">
        <v>4</v>
      </c>
      <c r="I30" s="18">
        <f>SUM(I5:I29)</f>
        <v>1851630.7200000004</v>
      </c>
      <c r="J30" s="14" t="s">
        <v>4</v>
      </c>
      <c r="K30" s="18">
        <f>SUM(K5:K29)</f>
        <v>2051535.7599999998</v>
      </c>
      <c r="L30" s="14" t="s">
        <v>4</v>
      </c>
      <c r="M30" s="19">
        <f>SUM(M5:M29)</f>
        <v>1951583.2400000002</v>
      </c>
      <c r="N30" s="19"/>
      <c r="O30" s="20"/>
      <c r="P30" s="28"/>
      <c r="Q30" s="32"/>
    </row>
    <row r="31" spans="2:17" s="21" customFormat="1" ht="60" customHeight="1">
      <c r="B31" s="68" t="s">
        <v>72</v>
      </c>
      <c r="C31" s="69"/>
      <c r="D31" s="69"/>
      <c r="E31" s="69"/>
      <c r="F31" s="69"/>
      <c r="G31" s="73"/>
      <c r="H31" s="73"/>
      <c r="I31" s="61"/>
      <c r="J31" s="62"/>
      <c r="K31" s="61"/>
      <c r="L31" s="61"/>
      <c r="M31" s="61"/>
      <c r="N31" s="61"/>
      <c r="O31" s="61"/>
      <c r="P31" s="63" t="s">
        <v>38</v>
      </c>
      <c r="Q31" s="33"/>
    </row>
    <row r="32" spans="2:17" s="21" customFormat="1" ht="48" customHeight="1">
      <c r="B32" s="68" t="s">
        <v>73</v>
      </c>
      <c r="C32" s="69"/>
      <c r="D32" s="69"/>
      <c r="E32" s="69"/>
      <c r="F32" s="69"/>
      <c r="G32" s="69"/>
      <c r="H32" s="69"/>
      <c r="I32" s="61"/>
      <c r="J32" s="62"/>
      <c r="K32" s="61"/>
      <c r="L32" s="61"/>
      <c r="M32" s="61"/>
      <c r="N32" s="61"/>
      <c r="O32" s="64"/>
      <c r="P32" s="65" t="s">
        <v>37</v>
      </c>
      <c r="Q32" s="33"/>
    </row>
    <row r="33" spans="2:17" s="21" customFormat="1" ht="48.75" customHeight="1">
      <c r="B33" s="68" t="s">
        <v>43</v>
      </c>
      <c r="C33" s="69"/>
      <c r="D33" s="69"/>
      <c r="E33" s="69"/>
      <c r="F33" s="69"/>
      <c r="G33" s="69"/>
      <c r="H33" s="69"/>
      <c r="I33" s="61"/>
      <c r="J33" s="62"/>
      <c r="K33" s="61"/>
      <c r="L33" s="61"/>
      <c r="M33" s="61"/>
      <c r="N33" s="61"/>
      <c r="O33" s="64"/>
      <c r="P33" s="66" t="s">
        <v>44</v>
      </c>
      <c r="Q33" s="33"/>
    </row>
    <row r="34" spans="2:17" s="21" customFormat="1" ht="45.75" customHeight="1">
      <c r="B34" s="68" t="s">
        <v>45</v>
      </c>
      <c r="C34" s="69"/>
      <c r="D34" s="69"/>
      <c r="E34" s="69"/>
      <c r="F34" s="69"/>
      <c r="G34" s="69"/>
      <c r="H34" s="69"/>
      <c r="I34" s="61"/>
      <c r="J34" s="62"/>
      <c r="K34" s="61"/>
      <c r="L34" s="61"/>
      <c r="M34" s="67"/>
      <c r="N34" s="61"/>
      <c r="O34" s="64"/>
      <c r="P34" s="63" t="s">
        <v>46</v>
      </c>
      <c r="Q34" s="33"/>
    </row>
    <row r="35" spans="2:17" s="21" customFormat="1" ht="48.75" customHeight="1">
      <c r="B35" s="68" t="s">
        <v>41</v>
      </c>
      <c r="C35" s="69"/>
      <c r="D35" s="69"/>
      <c r="E35" s="69"/>
      <c r="F35" s="69"/>
      <c r="G35" s="69"/>
      <c r="H35" s="69"/>
      <c r="I35" s="61"/>
      <c r="J35" s="62"/>
      <c r="K35" s="61"/>
      <c r="L35" s="61"/>
      <c r="M35" s="61"/>
      <c r="N35" s="61"/>
      <c r="O35" s="64"/>
      <c r="P35" s="63" t="s">
        <v>42</v>
      </c>
      <c r="Q35" s="33"/>
    </row>
    <row r="36" spans="2:17" s="21" customFormat="1" ht="47.25" customHeight="1">
      <c r="B36" s="68" t="s">
        <v>47</v>
      </c>
      <c r="C36" s="69"/>
      <c r="D36" s="69"/>
      <c r="E36" s="69"/>
      <c r="F36" s="69"/>
      <c r="G36" s="69"/>
      <c r="H36" s="69"/>
      <c r="I36" s="61"/>
      <c r="J36" s="62"/>
      <c r="K36" s="61"/>
      <c r="L36" s="61"/>
      <c r="M36" s="61"/>
      <c r="N36" s="61"/>
      <c r="O36" s="64"/>
      <c r="P36" s="63" t="s">
        <v>48</v>
      </c>
      <c r="Q36" s="33"/>
    </row>
    <row r="37" spans="2:17" s="21" customFormat="1" ht="43.5" customHeight="1">
      <c r="B37" s="68" t="s">
        <v>39</v>
      </c>
      <c r="C37" s="69"/>
      <c r="D37" s="69"/>
      <c r="E37" s="69"/>
      <c r="F37" s="69"/>
      <c r="G37" s="69"/>
      <c r="H37" s="69"/>
      <c r="I37" s="61"/>
      <c r="J37" s="62"/>
      <c r="K37" s="61"/>
      <c r="L37" s="61"/>
      <c r="M37" s="61"/>
      <c r="N37" s="61"/>
      <c r="O37" s="64"/>
      <c r="P37" s="63" t="s">
        <v>40</v>
      </c>
      <c r="Q37" s="33"/>
    </row>
    <row r="38" spans="7:17" s="21" customFormat="1" ht="12.75" customHeight="1">
      <c r="G38" s="25"/>
      <c r="J38" s="22"/>
      <c r="O38" s="23"/>
      <c r="Q38" s="33"/>
    </row>
    <row r="39" spans="7:17" s="21" customFormat="1" ht="12.75" customHeight="1">
      <c r="G39" s="25"/>
      <c r="J39" s="22"/>
      <c r="O39" s="23"/>
      <c r="Q39" s="33"/>
    </row>
    <row r="40" spans="7:17" s="21" customFormat="1" ht="12.75" customHeight="1">
      <c r="G40" s="25"/>
      <c r="J40" s="22"/>
      <c r="O40" s="23"/>
      <c r="Q40" s="33"/>
    </row>
    <row r="41" spans="7:17" s="21" customFormat="1" ht="12.75" customHeight="1">
      <c r="G41" s="25"/>
      <c r="J41" s="22"/>
      <c r="O41" s="23"/>
      <c r="Q41" s="33"/>
    </row>
    <row r="42" spans="7:17" s="21" customFormat="1" ht="12.75" customHeight="1">
      <c r="G42" s="25"/>
      <c r="J42" s="22"/>
      <c r="O42" s="23"/>
      <c r="Q42" s="33"/>
    </row>
    <row r="43" spans="7:17" s="21" customFormat="1" ht="12.75" customHeight="1">
      <c r="G43" s="25"/>
      <c r="J43" s="22"/>
      <c r="O43" s="23"/>
      <c r="Q43" s="33"/>
    </row>
    <row r="44" spans="7:17" s="21" customFormat="1" ht="12.75" customHeight="1">
      <c r="G44" s="25"/>
      <c r="J44" s="22"/>
      <c r="O44" s="23"/>
      <c r="Q44" s="33"/>
    </row>
    <row r="45" spans="7:17" s="21" customFormat="1" ht="12.75" customHeight="1">
      <c r="G45" s="25"/>
      <c r="J45" s="22"/>
      <c r="O45" s="23"/>
      <c r="Q45" s="33"/>
    </row>
    <row r="46" spans="7:17" s="21" customFormat="1" ht="12.75" customHeight="1">
      <c r="G46" s="25"/>
      <c r="J46" s="22"/>
      <c r="O46" s="23"/>
      <c r="Q46" s="33"/>
    </row>
    <row r="47" spans="7:17" s="21" customFormat="1" ht="12.75" customHeight="1">
      <c r="G47" s="25"/>
      <c r="J47" s="22"/>
      <c r="O47" s="23"/>
      <c r="Q47" s="33"/>
    </row>
    <row r="48" spans="7:17" s="21" customFormat="1" ht="12.75" customHeight="1">
      <c r="G48" s="25"/>
      <c r="J48" s="22"/>
      <c r="O48" s="23"/>
      <c r="Q48" s="33"/>
    </row>
    <row r="49" spans="7:17" s="21" customFormat="1" ht="12.75" customHeight="1">
      <c r="G49" s="25"/>
      <c r="J49" s="22"/>
      <c r="O49" s="23"/>
      <c r="Q49" s="33"/>
    </row>
    <row r="50" spans="7:17" s="21" customFormat="1" ht="12.75" customHeight="1">
      <c r="G50" s="25"/>
      <c r="J50" s="22"/>
      <c r="O50" s="23"/>
      <c r="Q50" s="33"/>
    </row>
    <row r="51" spans="7:17" s="21" customFormat="1" ht="12.75" customHeight="1">
      <c r="G51" s="25"/>
      <c r="J51" s="22"/>
      <c r="O51" s="23"/>
      <c r="Q51" s="33"/>
    </row>
    <row r="52" spans="7:17" s="21" customFormat="1" ht="12.75" customHeight="1">
      <c r="G52" s="25"/>
      <c r="J52" s="22"/>
      <c r="O52" s="23"/>
      <c r="Q52" s="33"/>
    </row>
    <row r="53" spans="7:17" s="21" customFormat="1" ht="12.75" customHeight="1">
      <c r="G53" s="25"/>
      <c r="J53" s="22"/>
      <c r="O53" s="23"/>
      <c r="Q53" s="33"/>
    </row>
    <row r="54" spans="7:17" s="21" customFormat="1" ht="12.75" customHeight="1">
      <c r="G54" s="25"/>
      <c r="J54" s="22"/>
      <c r="O54" s="23"/>
      <c r="Q54" s="33"/>
    </row>
    <row r="55" spans="7:17" s="21" customFormat="1" ht="12.75" customHeight="1">
      <c r="G55" s="25"/>
      <c r="J55" s="22"/>
      <c r="O55" s="23"/>
      <c r="Q55" s="33"/>
    </row>
    <row r="56" spans="7:17" s="21" customFormat="1" ht="12.75" customHeight="1">
      <c r="G56" s="25"/>
      <c r="J56" s="22"/>
      <c r="O56" s="23"/>
      <c r="Q56" s="33"/>
    </row>
    <row r="57" spans="7:17" s="21" customFormat="1" ht="12.75" customHeight="1">
      <c r="G57" s="25"/>
      <c r="J57" s="22"/>
      <c r="O57" s="23"/>
      <c r="Q57" s="33"/>
    </row>
    <row r="58" spans="7:17" s="21" customFormat="1" ht="12.75" customHeight="1">
      <c r="G58" s="25"/>
      <c r="J58" s="22"/>
      <c r="O58" s="23"/>
      <c r="Q58" s="33"/>
    </row>
    <row r="59" spans="7:17" s="21" customFormat="1" ht="12.75" customHeight="1">
      <c r="G59" s="25"/>
      <c r="J59" s="22"/>
      <c r="O59" s="23"/>
      <c r="Q59" s="33"/>
    </row>
    <row r="60" spans="7:10" ht="12.75" customHeight="1">
      <c r="G60" s="26"/>
      <c r="J60" s="4"/>
    </row>
    <row r="61" spans="7:10" ht="12.75" customHeight="1">
      <c r="G61" s="26"/>
      <c r="J61" s="4"/>
    </row>
    <row r="62" spans="7:10" ht="12.75" customHeight="1">
      <c r="G62" s="26"/>
      <c r="J62" s="4"/>
    </row>
    <row r="63" spans="7:10" ht="12.75" customHeight="1">
      <c r="G63" s="26"/>
      <c r="J63" s="4"/>
    </row>
    <row r="64" spans="7:10" ht="12.75" customHeight="1">
      <c r="G64" s="26"/>
      <c r="J64" s="4"/>
    </row>
    <row r="65" spans="7:10" ht="12.75" customHeight="1">
      <c r="G65" s="26"/>
      <c r="J65" s="4"/>
    </row>
    <row r="66" spans="7:10" ht="12.75" customHeight="1">
      <c r="G66" s="26"/>
      <c r="J66" s="4"/>
    </row>
    <row r="67" spans="7:10" ht="12.75" customHeight="1">
      <c r="G67" s="26"/>
      <c r="J67" s="4"/>
    </row>
    <row r="68" spans="7:10" ht="12.75" customHeight="1">
      <c r="G68" s="26"/>
      <c r="J68" s="4"/>
    </row>
    <row r="69" spans="7:10" ht="12.75" customHeight="1">
      <c r="G69" s="26"/>
      <c r="J69" s="4"/>
    </row>
    <row r="70" spans="7:10" ht="12.75" customHeight="1">
      <c r="G70" s="26"/>
      <c r="J70" s="4"/>
    </row>
    <row r="71" spans="7:10" ht="12.75" customHeight="1">
      <c r="G71" s="26"/>
      <c r="J71" s="4"/>
    </row>
    <row r="72" spans="7:10" ht="12.75" customHeight="1">
      <c r="G72" s="26"/>
      <c r="J72" s="4"/>
    </row>
    <row r="73" spans="7:10" ht="12.75" customHeight="1">
      <c r="G73" s="26"/>
      <c r="J73" s="4"/>
    </row>
    <row r="74" spans="7:10" ht="12.75" customHeight="1">
      <c r="G74" s="26"/>
      <c r="J74" s="4"/>
    </row>
    <row r="75" spans="7:10" ht="12.75" customHeight="1">
      <c r="G75" s="26"/>
      <c r="J75" s="4"/>
    </row>
    <row r="76" spans="7:10" ht="12.75" customHeight="1">
      <c r="G76" s="26"/>
      <c r="J76" s="4"/>
    </row>
    <row r="77" spans="7:10" ht="12.75" customHeight="1">
      <c r="G77" s="26"/>
      <c r="J77" s="4"/>
    </row>
    <row r="78" spans="7:10" ht="12.75" customHeight="1">
      <c r="G78" s="26"/>
      <c r="J78" s="4"/>
    </row>
    <row r="79" spans="7:10" ht="12.75" customHeight="1">
      <c r="G79" s="26"/>
      <c r="J79" s="4"/>
    </row>
    <row r="80" spans="7:10" ht="12.75" customHeight="1">
      <c r="G80" s="26"/>
      <c r="J80" s="4"/>
    </row>
    <row r="81" spans="7:10" ht="12.75" customHeight="1">
      <c r="G81" s="26"/>
      <c r="J81" s="4"/>
    </row>
    <row r="82" spans="7:10" ht="12.75" customHeight="1">
      <c r="G82" s="26"/>
      <c r="J82" s="4"/>
    </row>
    <row r="83" spans="7:10" ht="12.75" customHeight="1">
      <c r="G83" s="26"/>
      <c r="J83" s="4"/>
    </row>
    <row r="84" spans="7:10" ht="12.75" customHeight="1">
      <c r="G84" s="26"/>
      <c r="J84" s="4"/>
    </row>
    <row r="85" spans="7:10" ht="12.75" customHeight="1">
      <c r="G85" s="26"/>
      <c r="J85" s="4"/>
    </row>
    <row r="86" spans="7:10" ht="12.75" customHeight="1">
      <c r="G86" s="26"/>
      <c r="J86" s="4"/>
    </row>
    <row r="87" spans="7:10" ht="12.75" customHeight="1">
      <c r="G87" s="26"/>
      <c r="J87" s="4"/>
    </row>
    <row r="88" spans="7:10" ht="12.75" customHeight="1">
      <c r="G88" s="26"/>
      <c r="J88" s="4"/>
    </row>
    <row r="89" spans="7:10" ht="12.75" customHeight="1">
      <c r="G89" s="26"/>
      <c r="J89" s="4"/>
    </row>
    <row r="90" spans="7:10" ht="12.75" customHeight="1">
      <c r="G90" s="26"/>
      <c r="J90" s="4"/>
    </row>
    <row r="91" spans="7:10" ht="12.75" customHeight="1">
      <c r="G91" s="26"/>
      <c r="J91" s="4"/>
    </row>
    <row r="92" spans="7:10" ht="12.75" customHeight="1">
      <c r="G92" s="26"/>
      <c r="J92" s="4"/>
    </row>
    <row r="93" spans="7:10" ht="12.75" customHeight="1">
      <c r="G93" s="26"/>
      <c r="J93" s="4"/>
    </row>
    <row r="94" spans="7:10" ht="12.75" customHeight="1">
      <c r="G94" s="26"/>
      <c r="J94" s="4"/>
    </row>
    <row r="95" spans="7:10" ht="12.75" customHeight="1">
      <c r="G95" s="26"/>
      <c r="J95" s="4"/>
    </row>
    <row r="96" spans="7:10" ht="12.75" customHeight="1">
      <c r="G96" s="26"/>
      <c r="J96" s="4"/>
    </row>
    <row r="97" spans="7:10" ht="12.75" customHeight="1">
      <c r="G97" s="26"/>
      <c r="J97" s="4"/>
    </row>
    <row r="98" spans="7:10" ht="12.75" customHeight="1">
      <c r="G98" s="26"/>
      <c r="J98" s="4"/>
    </row>
    <row r="99" spans="7:10" ht="12.75" customHeight="1">
      <c r="G99" s="26"/>
      <c r="J99" s="4"/>
    </row>
    <row r="100" spans="7:10" ht="12.75" customHeight="1">
      <c r="G100" s="26"/>
      <c r="J100" s="4"/>
    </row>
    <row r="101" spans="7:10" ht="12.75" customHeight="1">
      <c r="G101" s="26"/>
      <c r="J101" s="4"/>
    </row>
    <row r="102" spans="7:10" ht="12.75" customHeight="1">
      <c r="G102" s="26"/>
      <c r="J102" s="4"/>
    </row>
    <row r="103" spans="7:10" ht="12.75" customHeight="1">
      <c r="G103" s="26"/>
      <c r="J103" s="4"/>
    </row>
    <row r="104" spans="7:10" ht="12.75" customHeight="1">
      <c r="G104" s="26"/>
      <c r="J104" s="4"/>
    </row>
    <row r="105" ht="12.75" customHeight="1">
      <c r="G105" s="26"/>
    </row>
    <row r="106" ht="12.75" customHeight="1">
      <c r="G106" s="26"/>
    </row>
    <row r="107" ht="12.75" customHeight="1">
      <c r="G107" s="26"/>
    </row>
    <row r="108" ht="12.75" customHeight="1">
      <c r="G108" s="26"/>
    </row>
    <row r="109" ht="12.75" customHeight="1">
      <c r="G109" s="26"/>
    </row>
    <row r="110" ht="12.75" customHeight="1">
      <c r="G110" s="26"/>
    </row>
    <row r="111" ht="12.75" customHeight="1">
      <c r="G111" s="26"/>
    </row>
    <row r="112" ht="12.75" customHeight="1">
      <c r="G112" s="26"/>
    </row>
    <row r="113" ht="12.75" customHeight="1">
      <c r="G113" s="26"/>
    </row>
    <row r="114" ht="12.75" customHeight="1">
      <c r="G114" s="26"/>
    </row>
    <row r="115" ht="12.75" customHeight="1">
      <c r="G115" s="26"/>
    </row>
    <row r="116" ht="12.75" customHeight="1">
      <c r="G116" s="26"/>
    </row>
    <row r="117" ht="12.75" customHeight="1">
      <c r="G117" s="26"/>
    </row>
    <row r="118" ht="12.75" customHeight="1">
      <c r="G118" s="26"/>
    </row>
    <row r="119" ht="12.75" customHeight="1">
      <c r="G119" s="26"/>
    </row>
    <row r="120" ht="12.75" customHeight="1">
      <c r="G120" s="26"/>
    </row>
    <row r="121" ht="12.75" customHeight="1">
      <c r="G121" s="26"/>
    </row>
    <row r="122" ht="12.75" customHeight="1">
      <c r="G122" s="26"/>
    </row>
    <row r="123" ht="12.75" customHeight="1">
      <c r="G123" s="26"/>
    </row>
    <row r="124" ht="12.75" customHeight="1">
      <c r="G124" s="26"/>
    </row>
    <row r="125" ht="12.75" customHeight="1">
      <c r="G125" s="26"/>
    </row>
    <row r="126" ht="12.75" customHeight="1">
      <c r="G126" s="26"/>
    </row>
    <row r="127" ht="12.75" customHeight="1">
      <c r="G127" s="26"/>
    </row>
    <row r="128" ht="12.75" customHeight="1">
      <c r="G128" s="26"/>
    </row>
    <row r="129" ht="12.75" customHeight="1">
      <c r="G129" s="26"/>
    </row>
    <row r="130" ht="12.75" customHeight="1">
      <c r="G130" s="26"/>
    </row>
    <row r="131" ht="12.75" customHeight="1">
      <c r="G131" s="26"/>
    </row>
    <row r="132" ht="12.75" customHeight="1">
      <c r="G132" s="26"/>
    </row>
    <row r="133" ht="12.75" customHeight="1">
      <c r="G133" s="26"/>
    </row>
    <row r="134" ht="12.75" customHeight="1">
      <c r="G134" s="26"/>
    </row>
    <row r="135" ht="12.75" customHeight="1">
      <c r="G135" s="26"/>
    </row>
    <row r="136" ht="12.75" customHeight="1">
      <c r="G136" s="26"/>
    </row>
    <row r="137" ht="12.75" customHeight="1">
      <c r="G137" s="26"/>
    </row>
    <row r="138" ht="12.75" customHeight="1">
      <c r="G138" s="26"/>
    </row>
    <row r="139" ht="12.75" customHeight="1">
      <c r="G139" s="26"/>
    </row>
    <row r="140" ht="12.75" customHeight="1">
      <c r="G140" s="26"/>
    </row>
    <row r="141" ht="12.75" customHeight="1">
      <c r="G141" s="26"/>
    </row>
    <row r="142" ht="12.75" customHeight="1">
      <c r="G142" s="26"/>
    </row>
    <row r="143" ht="12.75" customHeight="1">
      <c r="G143" s="26"/>
    </row>
    <row r="144" ht="12.75" customHeight="1">
      <c r="G144" s="26"/>
    </row>
    <row r="145" ht="12.75" customHeight="1">
      <c r="G145" s="26"/>
    </row>
    <row r="146" ht="12.75" customHeight="1">
      <c r="G146" s="26"/>
    </row>
    <row r="147" ht="12.75" customHeight="1">
      <c r="G147" s="26"/>
    </row>
    <row r="148" ht="12.75" customHeight="1">
      <c r="G148" s="26"/>
    </row>
    <row r="149" ht="12.75" customHeight="1">
      <c r="G149" s="26"/>
    </row>
    <row r="150" ht="12.75" customHeight="1">
      <c r="G150" s="26"/>
    </row>
    <row r="151" ht="12.75" customHeight="1">
      <c r="G151" s="26"/>
    </row>
    <row r="152" ht="12.75" customHeight="1">
      <c r="G152" s="26"/>
    </row>
    <row r="153" ht="12.75" customHeight="1">
      <c r="G153" s="26"/>
    </row>
    <row r="154" ht="12.75" customHeight="1">
      <c r="G154" s="26"/>
    </row>
    <row r="155" ht="12.75" customHeight="1">
      <c r="G155" s="26"/>
    </row>
    <row r="156" ht="12.75" customHeight="1">
      <c r="G156" s="26"/>
    </row>
    <row r="157" ht="12.75" customHeight="1">
      <c r="G157" s="26"/>
    </row>
    <row r="158" ht="12.75" customHeight="1">
      <c r="G158" s="26"/>
    </row>
    <row r="159" ht="12.75" customHeight="1">
      <c r="G159" s="26"/>
    </row>
    <row r="160" ht="12.75" customHeight="1">
      <c r="G160" s="26"/>
    </row>
    <row r="161" ht="12.75" customHeight="1">
      <c r="G161" s="26"/>
    </row>
    <row r="162" ht="12.75" customHeight="1">
      <c r="G162" s="26"/>
    </row>
    <row r="163" ht="12.75" customHeight="1">
      <c r="G163" s="26"/>
    </row>
    <row r="164" ht="12.75" customHeight="1">
      <c r="G164" s="26"/>
    </row>
    <row r="165" ht="12.75" customHeight="1">
      <c r="G165" s="26"/>
    </row>
    <row r="166" ht="12.75" customHeight="1">
      <c r="G166" s="26"/>
    </row>
    <row r="167" ht="12.75" customHeight="1">
      <c r="G167" s="26"/>
    </row>
    <row r="168" ht="12.75" customHeight="1">
      <c r="G168" s="26"/>
    </row>
    <row r="169" ht="12.75" customHeight="1">
      <c r="G169" s="26"/>
    </row>
    <row r="170" ht="12.75" customHeight="1">
      <c r="G170" s="26"/>
    </row>
    <row r="171" ht="12.75" customHeight="1">
      <c r="G171" s="26"/>
    </row>
    <row r="172" ht="12.75" customHeight="1">
      <c r="G172" s="26"/>
    </row>
    <row r="173" ht="12.75" customHeight="1">
      <c r="G173" s="26"/>
    </row>
    <row r="174" ht="12.75" customHeight="1">
      <c r="G174" s="26"/>
    </row>
    <row r="175" ht="12.75" customHeight="1">
      <c r="G175" s="26"/>
    </row>
    <row r="176" ht="12.75" customHeight="1">
      <c r="G176" s="26"/>
    </row>
    <row r="177" ht="15.75" customHeight="1">
      <c r="G177" s="26"/>
    </row>
    <row r="178" ht="15.75" customHeight="1">
      <c r="G178" s="26"/>
    </row>
    <row r="179" ht="15.75" customHeight="1">
      <c r="G179" s="26"/>
    </row>
    <row r="180" ht="15.75" customHeight="1">
      <c r="G180" s="26"/>
    </row>
    <row r="181" ht="15.75" customHeight="1">
      <c r="G181" s="26"/>
    </row>
    <row r="182" ht="15.75" customHeight="1">
      <c r="G182" s="26"/>
    </row>
    <row r="183" ht="15.75" customHeight="1">
      <c r="G183" s="26"/>
    </row>
    <row r="184" ht="15.75" customHeight="1">
      <c r="G184" s="26"/>
    </row>
    <row r="185" ht="15.75" customHeight="1">
      <c r="G185" s="26"/>
    </row>
    <row r="186" ht="15.75" customHeight="1">
      <c r="G186" s="26"/>
    </row>
    <row r="187" ht="15.75" customHeight="1">
      <c r="G187" s="26"/>
    </row>
    <row r="188" ht="15.75" customHeight="1">
      <c r="G188" s="26"/>
    </row>
    <row r="189" ht="15.75" customHeight="1">
      <c r="G189" s="26"/>
    </row>
    <row r="190" ht="15.75" customHeight="1">
      <c r="G190" s="26"/>
    </row>
    <row r="191" ht="15.75" customHeight="1">
      <c r="G191" s="26"/>
    </row>
    <row r="192" ht="15.75" customHeight="1">
      <c r="G192" s="26"/>
    </row>
    <row r="193" ht="15.75" customHeight="1">
      <c r="G193" s="26"/>
    </row>
    <row r="194" ht="15.75" customHeight="1">
      <c r="G194" s="26"/>
    </row>
    <row r="195" ht="15.75" customHeight="1">
      <c r="G195" s="26"/>
    </row>
    <row r="196" ht="15.75" customHeight="1">
      <c r="G196" s="26"/>
    </row>
    <row r="197" ht="15.75" customHeight="1">
      <c r="G197" s="26"/>
    </row>
    <row r="198" ht="15.75" customHeight="1">
      <c r="G198" s="26"/>
    </row>
    <row r="199" ht="15.75" customHeight="1">
      <c r="G199" s="26"/>
    </row>
    <row r="200" ht="15.75" customHeight="1">
      <c r="G200" s="26"/>
    </row>
    <row r="201" ht="15.75" customHeight="1">
      <c r="G201" s="26"/>
    </row>
    <row r="202" ht="15.75" customHeight="1">
      <c r="G202" s="26"/>
    </row>
    <row r="203" ht="15.75" customHeight="1">
      <c r="G203" s="26"/>
    </row>
    <row r="204" ht="15.75" customHeight="1">
      <c r="G204" s="26"/>
    </row>
    <row r="205" ht="15.75" customHeight="1">
      <c r="G205" s="26"/>
    </row>
    <row r="206" ht="15.75" customHeight="1">
      <c r="G206" s="26"/>
    </row>
    <row r="207" ht="15.75" customHeight="1">
      <c r="G207" s="26"/>
    </row>
    <row r="208" ht="15.75" customHeight="1">
      <c r="G208" s="26"/>
    </row>
    <row r="209" ht="15.75" customHeight="1">
      <c r="G209" s="26"/>
    </row>
    <row r="210" ht="15.75" customHeight="1">
      <c r="G210" s="26"/>
    </row>
    <row r="211" ht="15.75" customHeight="1">
      <c r="G211" s="26"/>
    </row>
    <row r="212" ht="15.75" customHeight="1">
      <c r="G212" s="26"/>
    </row>
    <row r="213" ht="15.75" customHeight="1">
      <c r="G213" s="26"/>
    </row>
    <row r="214" ht="15.75" customHeight="1">
      <c r="G214" s="26"/>
    </row>
    <row r="215" ht="15.75" customHeight="1">
      <c r="G215" s="26"/>
    </row>
    <row r="216" ht="15.75" customHeight="1">
      <c r="G216" s="26"/>
    </row>
    <row r="217" ht="15.75" customHeight="1">
      <c r="G217" s="26"/>
    </row>
    <row r="218" ht="15.75" customHeight="1">
      <c r="G218" s="26"/>
    </row>
    <row r="219" ht="15.75" customHeight="1">
      <c r="G219" s="26"/>
    </row>
    <row r="220" ht="15.75" customHeight="1">
      <c r="G220" s="26"/>
    </row>
    <row r="221" ht="15.75" customHeight="1">
      <c r="G221" s="26"/>
    </row>
    <row r="222" ht="15.75" customHeight="1">
      <c r="G222" s="26"/>
    </row>
    <row r="223" ht="15.75" customHeight="1">
      <c r="G223" s="26"/>
    </row>
    <row r="224" ht="15.75" customHeight="1">
      <c r="G224" s="26"/>
    </row>
    <row r="225" ht="15.75" customHeight="1">
      <c r="G225" s="26"/>
    </row>
    <row r="226" ht="15.75" customHeight="1">
      <c r="G226" s="26"/>
    </row>
    <row r="227" ht="15.75" customHeight="1">
      <c r="G227" s="26"/>
    </row>
    <row r="228" ht="15.75" customHeight="1">
      <c r="G228" s="26"/>
    </row>
    <row r="229" ht="15.75" customHeight="1">
      <c r="G229" s="26"/>
    </row>
    <row r="230" ht="15.75" customHeight="1">
      <c r="G230" s="26"/>
    </row>
    <row r="231" ht="15.75" customHeight="1">
      <c r="G231" s="26"/>
    </row>
    <row r="232" ht="15.75" customHeight="1">
      <c r="G232" s="26"/>
    </row>
    <row r="233" ht="15.75" customHeight="1">
      <c r="G233" s="26"/>
    </row>
    <row r="234" ht="15.75" customHeight="1">
      <c r="G234" s="26"/>
    </row>
    <row r="235" ht="15.75" customHeight="1">
      <c r="G235" s="26"/>
    </row>
    <row r="236" ht="15.75" customHeight="1">
      <c r="G236" s="26"/>
    </row>
    <row r="237" ht="15.75" customHeight="1">
      <c r="G237" s="26"/>
    </row>
    <row r="238" ht="15.75" customHeight="1">
      <c r="G238" s="26"/>
    </row>
    <row r="239" ht="15.75" customHeight="1">
      <c r="G239" s="26"/>
    </row>
    <row r="240" ht="15.75" customHeight="1">
      <c r="G240" s="26"/>
    </row>
    <row r="241" ht="15.75" customHeight="1">
      <c r="G241" s="26"/>
    </row>
    <row r="242" ht="15.75" customHeight="1">
      <c r="G242" s="26"/>
    </row>
    <row r="243" ht="15.75" customHeight="1">
      <c r="G243" s="26"/>
    </row>
    <row r="244" ht="15.75" customHeight="1">
      <c r="G244" s="26"/>
    </row>
    <row r="245" ht="15.75" customHeight="1">
      <c r="G245" s="26"/>
    </row>
    <row r="246" ht="15.75" customHeight="1">
      <c r="G246" s="26"/>
    </row>
    <row r="247" ht="15.75" customHeight="1">
      <c r="G247" s="26"/>
    </row>
    <row r="248" ht="15.75" customHeight="1">
      <c r="G248" s="26"/>
    </row>
    <row r="249" ht="15.75" customHeight="1">
      <c r="G249" s="26"/>
    </row>
    <row r="250" ht="15.75" customHeight="1">
      <c r="G250" s="26"/>
    </row>
    <row r="251" ht="15.75" customHeight="1">
      <c r="G251" s="26"/>
    </row>
    <row r="252" ht="15.75" customHeight="1">
      <c r="G252" s="26"/>
    </row>
    <row r="253" ht="15.75" customHeight="1">
      <c r="G253" s="26"/>
    </row>
    <row r="254" ht="15.75" customHeight="1">
      <c r="G254" s="26"/>
    </row>
    <row r="255" ht="15.75" customHeight="1">
      <c r="G255" s="26"/>
    </row>
    <row r="256" ht="15.75" customHeight="1">
      <c r="G256" s="26"/>
    </row>
    <row r="257" ht="15.75" customHeight="1">
      <c r="G257" s="26"/>
    </row>
    <row r="258" ht="15.75" customHeight="1">
      <c r="G258" s="26"/>
    </row>
    <row r="259" ht="15.75" customHeight="1">
      <c r="G259" s="26"/>
    </row>
    <row r="260" ht="15.75" customHeight="1">
      <c r="G260" s="26"/>
    </row>
    <row r="261" ht="15.75" customHeight="1">
      <c r="G261" s="26"/>
    </row>
    <row r="262" ht="15.75" customHeight="1">
      <c r="G262" s="26"/>
    </row>
    <row r="263" ht="15.75" customHeight="1">
      <c r="G263" s="26"/>
    </row>
    <row r="264" ht="15.75" customHeight="1">
      <c r="G264" s="26"/>
    </row>
    <row r="265" ht="15.75" customHeight="1">
      <c r="G265" s="26"/>
    </row>
    <row r="266" ht="15.75" customHeight="1">
      <c r="G266" s="26"/>
    </row>
    <row r="267" ht="15.75" customHeight="1">
      <c r="G267" s="26"/>
    </row>
    <row r="268" ht="15.75" customHeight="1">
      <c r="G268" s="26"/>
    </row>
    <row r="269" ht="15.75" customHeight="1">
      <c r="G269" s="26"/>
    </row>
    <row r="270" ht="15.75" customHeight="1">
      <c r="G270" s="26"/>
    </row>
    <row r="271" ht="15.75" customHeight="1">
      <c r="G271" s="26"/>
    </row>
    <row r="272" ht="15.75" customHeight="1">
      <c r="G272" s="26"/>
    </row>
    <row r="273" ht="15.75" customHeight="1">
      <c r="G273" s="26"/>
    </row>
    <row r="274" ht="15.75" customHeight="1">
      <c r="G274" s="26"/>
    </row>
    <row r="275" ht="15.75" customHeight="1">
      <c r="G275" s="26"/>
    </row>
    <row r="276" ht="15.75" customHeight="1">
      <c r="G276" s="26"/>
    </row>
    <row r="277" ht="15.75" customHeight="1">
      <c r="G277" s="26"/>
    </row>
    <row r="278" ht="15.75" customHeight="1">
      <c r="G278" s="26"/>
    </row>
    <row r="279" ht="15.75" customHeight="1">
      <c r="G279" s="26"/>
    </row>
    <row r="280" ht="15.75" customHeight="1">
      <c r="G280" s="26"/>
    </row>
    <row r="281" ht="15.75" customHeight="1">
      <c r="G281" s="26"/>
    </row>
    <row r="282" ht="15.75" customHeight="1">
      <c r="G282" s="26"/>
    </row>
    <row r="283" ht="15.75" customHeight="1">
      <c r="G283" s="26"/>
    </row>
    <row r="284" ht="15.75" customHeight="1">
      <c r="G284" s="26"/>
    </row>
    <row r="285" ht="15.75" customHeight="1">
      <c r="G285" s="26"/>
    </row>
    <row r="286" ht="15.75" customHeight="1">
      <c r="G286" s="26"/>
    </row>
    <row r="287" ht="15.75" customHeight="1">
      <c r="G287" s="26"/>
    </row>
    <row r="288" ht="15.75" customHeight="1">
      <c r="G288" s="26"/>
    </row>
    <row r="289" ht="15.75" customHeight="1">
      <c r="G289" s="26"/>
    </row>
    <row r="290" ht="15.75" customHeight="1">
      <c r="G290" s="26"/>
    </row>
    <row r="291" ht="15.75" customHeight="1">
      <c r="G291" s="26"/>
    </row>
    <row r="292" ht="15.75" customHeight="1">
      <c r="G292" s="26"/>
    </row>
    <row r="293" ht="15.75" customHeight="1">
      <c r="G293" s="26"/>
    </row>
    <row r="294" ht="15.75" customHeight="1">
      <c r="G294" s="26"/>
    </row>
    <row r="295" ht="15.75" customHeight="1">
      <c r="G295" s="26"/>
    </row>
    <row r="296" ht="15.75" customHeight="1">
      <c r="G296" s="26"/>
    </row>
    <row r="297" ht="15.75" customHeight="1">
      <c r="G297" s="26"/>
    </row>
    <row r="298" ht="15.75" customHeight="1">
      <c r="G298" s="26"/>
    </row>
    <row r="299" ht="15.75" customHeight="1">
      <c r="G299" s="26"/>
    </row>
    <row r="300" ht="15.75" customHeight="1">
      <c r="G300" s="26"/>
    </row>
    <row r="301" ht="15.75" customHeight="1">
      <c r="G301" s="26"/>
    </row>
    <row r="302" ht="15.75" customHeight="1">
      <c r="G302" s="26"/>
    </row>
    <row r="303" ht="15.75" customHeight="1">
      <c r="G303" s="26"/>
    </row>
    <row r="304" ht="15.75" customHeight="1">
      <c r="G304" s="26"/>
    </row>
    <row r="305" ht="15.75" customHeight="1">
      <c r="G305" s="26"/>
    </row>
    <row r="306" ht="15.75" customHeight="1">
      <c r="G306" s="26"/>
    </row>
    <row r="307" ht="15.75" customHeight="1">
      <c r="G307" s="26"/>
    </row>
    <row r="308" ht="15.75" customHeight="1">
      <c r="G308" s="26"/>
    </row>
    <row r="309" ht="15.75" customHeight="1">
      <c r="G309" s="26"/>
    </row>
    <row r="310" ht="15.75" customHeight="1">
      <c r="G310" s="26"/>
    </row>
    <row r="311" ht="15.75" customHeight="1">
      <c r="G311" s="26"/>
    </row>
    <row r="312" ht="15.75" customHeight="1">
      <c r="G312" s="26"/>
    </row>
    <row r="313" ht="15.75" customHeight="1">
      <c r="G313" s="26"/>
    </row>
    <row r="314" ht="15.75" customHeight="1">
      <c r="G314" s="26"/>
    </row>
    <row r="315" ht="15.75" customHeight="1">
      <c r="G315" s="26"/>
    </row>
    <row r="316" ht="15.75" customHeight="1">
      <c r="G316" s="26"/>
    </row>
    <row r="317" ht="15.75" customHeight="1">
      <c r="G317" s="26"/>
    </row>
    <row r="318" ht="15.75" customHeight="1">
      <c r="G318" s="26"/>
    </row>
    <row r="319" ht="15.75" customHeight="1">
      <c r="G319" s="26"/>
    </row>
    <row r="320" ht="15.75" customHeight="1">
      <c r="G320" s="26"/>
    </row>
    <row r="321" ht="15.75" customHeight="1">
      <c r="G321" s="26"/>
    </row>
    <row r="322" ht="15.75" customHeight="1">
      <c r="G322" s="26"/>
    </row>
    <row r="323" ht="15.75" customHeight="1">
      <c r="G323" s="26"/>
    </row>
    <row r="324" ht="15.75" customHeight="1">
      <c r="G324" s="26"/>
    </row>
    <row r="325" ht="15.75" customHeight="1">
      <c r="G325" s="26"/>
    </row>
    <row r="326" ht="15.75" customHeight="1">
      <c r="G326" s="26"/>
    </row>
    <row r="327" ht="15.75" customHeight="1">
      <c r="G327" s="26"/>
    </row>
    <row r="328" ht="15.75" customHeight="1">
      <c r="G328" s="26"/>
    </row>
    <row r="329" ht="15.75" customHeight="1">
      <c r="G329" s="26"/>
    </row>
    <row r="330" ht="15.75" customHeight="1">
      <c r="G330" s="26"/>
    </row>
    <row r="331" ht="15.75" customHeight="1">
      <c r="G331" s="26"/>
    </row>
    <row r="332" ht="15.75" customHeight="1">
      <c r="G332" s="26"/>
    </row>
    <row r="333" ht="15.75" customHeight="1">
      <c r="G333" s="26"/>
    </row>
    <row r="334" ht="15.75" customHeight="1">
      <c r="G334" s="26"/>
    </row>
    <row r="335" ht="15.75" customHeight="1">
      <c r="G335" s="26"/>
    </row>
    <row r="336" ht="15.75" customHeight="1">
      <c r="G336" s="26"/>
    </row>
    <row r="337" ht="15.75" customHeight="1">
      <c r="G337" s="26"/>
    </row>
    <row r="338" ht="15.75" customHeight="1">
      <c r="G338" s="26"/>
    </row>
    <row r="339" ht="15.75" customHeight="1">
      <c r="G339" s="26"/>
    </row>
    <row r="340" ht="15.75" customHeight="1">
      <c r="G340" s="26"/>
    </row>
    <row r="341" ht="15.75" customHeight="1">
      <c r="G341" s="26"/>
    </row>
    <row r="342" ht="15.75" customHeight="1">
      <c r="G342" s="26"/>
    </row>
    <row r="343" ht="15.75" customHeight="1">
      <c r="G343" s="26"/>
    </row>
    <row r="344" ht="15.75" customHeight="1">
      <c r="G344" s="26"/>
    </row>
    <row r="345" ht="15.75" customHeight="1">
      <c r="G345" s="26"/>
    </row>
    <row r="346" ht="15.75" customHeight="1">
      <c r="G346" s="26"/>
    </row>
    <row r="347" ht="15.75" customHeight="1">
      <c r="G347" s="26"/>
    </row>
    <row r="348" ht="15.75" customHeight="1">
      <c r="G348" s="26"/>
    </row>
    <row r="349" ht="15.75" customHeight="1">
      <c r="G349" s="26"/>
    </row>
    <row r="350" ht="15.75" customHeight="1">
      <c r="G350" s="26"/>
    </row>
    <row r="351" ht="15.75" customHeight="1">
      <c r="G351" s="26"/>
    </row>
    <row r="352" ht="15.75" customHeight="1">
      <c r="G352" s="26"/>
    </row>
    <row r="353" ht="15.75" customHeight="1">
      <c r="G353" s="26"/>
    </row>
    <row r="354" ht="15.75" customHeight="1">
      <c r="G354" s="26"/>
    </row>
    <row r="355" ht="15.75" customHeight="1">
      <c r="G355" s="26"/>
    </row>
    <row r="356" ht="15.75" customHeight="1">
      <c r="G356" s="26"/>
    </row>
    <row r="357" ht="15.75" customHeight="1">
      <c r="G357" s="26"/>
    </row>
    <row r="358" ht="15.75" customHeight="1">
      <c r="G358" s="26"/>
    </row>
    <row r="359" ht="15.75" customHeight="1">
      <c r="G359" s="26"/>
    </row>
    <row r="360" ht="15.75" customHeight="1">
      <c r="G360" s="26"/>
    </row>
    <row r="361" ht="15.75" customHeight="1">
      <c r="G361" s="26"/>
    </row>
    <row r="362" ht="15.75" customHeight="1">
      <c r="G362" s="26"/>
    </row>
    <row r="363" ht="15.75" customHeight="1">
      <c r="G363" s="26"/>
    </row>
    <row r="364" ht="15.75" customHeight="1">
      <c r="G364" s="26"/>
    </row>
    <row r="365" ht="15.75" customHeight="1">
      <c r="G365" s="26"/>
    </row>
    <row r="366" ht="15.75" customHeight="1">
      <c r="G366" s="26"/>
    </row>
    <row r="367" ht="15.75" customHeight="1">
      <c r="G367" s="26"/>
    </row>
    <row r="368" ht="15.75" customHeight="1">
      <c r="G368" s="26"/>
    </row>
    <row r="369" ht="15.75" customHeight="1">
      <c r="G369" s="26"/>
    </row>
    <row r="370" ht="15.75" customHeight="1">
      <c r="G370" s="26"/>
    </row>
    <row r="371" ht="15.75" customHeight="1">
      <c r="G371" s="26"/>
    </row>
    <row r="372" ht="15.75" customHeight="1">
      <c r="G372" s="26"/>
    </row>
    <row r="373" ht="15.75" customHeight="1">
      <c r="G373" s="26"/>
    </row>
    <row r="374" ht="15.75" customHeight="1">
      <c r="G374" s="26"/>
    </row>
    <row r="375" ht="15.75" customHeight="1">
      <c r="G375" s="26"/>
    </row>
    <row r="376" ht="15.75" customHeight="1">
      <c r="G376" s="26"/>
    </row>
    <row r="377" ht="15.75" customHeight="1">
      <c r="G377" s="26"/>
    </row>
    <row r="378" ht="15.75" customHeight="1">
      <c r="G378" s="26"/>
    </row>
    <row r="379" ht="15.75" customHeight="1">
      <c r="G379" s="26"/>
    </row>
    <row r="380" ht="15.75" customHeight="1">
      <c r="G380" s="26"/>
    </row>
    <row r="381" ht="15.75" customHeight="1">
      <c r="G381" s="26"/>
    </row>
    <row r="382" ht="15.75" customHeight="1">
      <c r="G382" s="26"/>
    </row>
    <row r="383" ht="15.75" customHeight="1">
      <c r="G383" s="26"/>
    </row>
    <row r="384" ht="15.75" customHeight="1">
      <c r="G384" s="26"/>
    </row>
    <row r="385" ht="15.75" customHeight="1">
      <c r="G385" s="26"/>
    </row>
    <row r="386" ht="15.75" customHeight="1">
      <c r="G386" s="26"/>
    </row>
    <row r="387" ht="15.75" customHeight="1">
      <c r="G387" s="26"/>
    </row>
    <row r="388" ht="15.75" customHeight="1">
      <c r="G388" s="26"/>
    </row>
    <row r="389" ht="15.75" customHeight="1">
      <c r="G389" s="26"/>
    </row>
    <row r="390" ht="15.75" customHeight="1">
      <c r="G390" s="26"/>
    </row>
    <row r="391" ht="15.75" customHeight="1">
      <c r="G391" s="26"/>
    </row>
    <row r="392" ht="15.75" customHeight="1">
      <c r="G392" s="26"/>
    </row>
    <row r="393" ht="15.75" customHeight="1">
      <c r="G393" s="26"/>
    </row>
    <row r="394" ht="15.75" customHeight="1">
      <c r="G394" s="26"/>
    </row>
    <row r="395" ht="15.75" customHeight="1">
      <c r="G395" s="26"/>
    </row>
    <row r="396" ht="15.75" customHeight="1">
      <c r="G396" s="26"/>
    </row>
    <row r="397" ht="15.75" customHeight="1">
      <c r="G397" s="26"/>
    </row>
    <row r="398" ht="15.75" customHeight="1">
      <c r="G398" s="26"/>
    </row>
    <row r="399" ht="15.75" customHeight="1">
      <c r="G399" s="26"/>
    </row>
    <row r="400" ht="15.75" customHeight="1">
      <c r="G400" s="26"/>
    </row>
    <row r="401" ht="15.75" customHeight="1">
      <c r="G401" s="26"/>
    </row>
    <row r="402" ht="15.75" customHeight="1">
      <c r="G402" s="26"/>
    </row>
    <row r="403" ht="15.75" customHeight="1">
      <c r="G403" s="26"/>
    </row>
    <row r="404" ht="15.75" customHeight="1">
      <c r="G404" s="26"/>
    </row>
    <row r="405" ht="15.75" customHeight="1">
      <c r="G405" s="26"/>
    </row>
    <row r="406" ht="15.75" customHeight="1">
      <c r="G406" s="26"/>
    </row>
    <row r="407" ht="15.75" customHeight="1">
      <c r="G407" s="26"/>
    </row>
    <row r="408" ht="15.75" customHeight="1">
      <c r="G408" s="26"/>
    </row>
    <row r="409" ht="15.75" customHeight="1">
      <c r="G409" s="26"/>
    </row>
    <row r="410" ht="15.75" customHeight="1">
      <c r="G410" s="26"/>
    </row>
    <row r="411" ht="15.75" customHeight="1">
      <c r="G411" s="26"/>
    </row>
    <row r="412" ht="15.75" customHeight="1">
      <c r="G412" s="26"/>
    </row>
    <row r="413" ht="15.75" customHeight="1">
      <c r="G413" s="26"/>
    </row>
    <row r="414" ht="15.75" customHeight="1">
      <c r="G414" s="26"/>
    </row>
    <row r="415" ht="15.75" customHeight="1">
      <c r="G415" s="26"/>
    </row>
    <row r="416" ht="15.75" customHeight="1">
      <c r="G416" s="26"/>
    </row>
    <row r="417" ht="15.75" customHeight="1">
      <c r="G417" s="26"/>
    </row>
    <row r="418" ht="15.75" customHeight="1">
      <c r="G418" s="26"/>
    </row>
    <row r="419" ht="15.75" customHeight="1">
      <c r="G419" s="26"/>
    </row>
    <row r="420" ht="15.75" customHeight="1">
      <c r="G420" s="26"/>
    </row>
    <row r="421" ht="15.75" customHeight="1">
      <c r="G421" s="26"/>
    </row>
    <row r="422" ht="15.75" customHeight="1">
      <c r="G422" s="26"/>
    </row>
    <row r="423" ht="15.75" customHeight="1">
      <c r="G423" s="26"/>
    </row>
    <row r="424" ht="15.75" customHeight="1">
      <c r="G424" s="26"/>
    </row>
    <row r="425" ht="15.75" customHeight="1">
      <c r="G425" s="26"/>
    </row>
    <row r="426" ht="15.75" customHeight="1">
      <c r="G426" s="26"/>
    </row>
    <row r="427" ht="15.75" customHeight="1">
      <c r="G427" s="26"/>
    </row>
    <row r="428" ht="15.75" customHeight="1">
      <c r="G428" s="26"/>
    </row>
    <row r="429" ht="15.75" customHeight="1">
      <c r="G429" s="26"/>
    </row>
    <row r="430" ht="15.75" customHeight="1">
      <c r="G430" s="26"/>
    </row>
    <row r="431" ht="15.75" customHeight="1">
      <c r="G431" s="26"/>
    </row>
    <row r="432" ht="15.75" customHeight="1">
      <c r="G432" s="26"/>
    </row>
    <row r="433" ht="15.75" customHeight="1">
      <c r="G433" s="26"/>
    </row>
    <row r="434" ht="15.75" customHeight="1">
      <c r="G434" s="26"/>
    </row>
    <row r="435" ht="15.75" customHeight="1">
      <c r="G435" s="26"/>
    </row>
    <row r="436" ht="15.75" customHeight="1">
      <c r="G436" s="26"/>
    </row>
    <row r="437" ht="15.75" customHeight="1">
      <c r="G437" s="26"/>
    </row>
    <row r="438" ht="15.75" customHeight="1">
      <c r="G438" s="26"/>
    </row>
    <row r="439" ht="15.75" customHeight="1">
      <c r="G439" s="26"/>
    </row>
    <row r="440" ht="15.75" customHeight="1">
      <c r="G440" s="26"/>
    </row>
    <row r="441" ht="15.75" customHeight="1">
      <c r="G441" s="26"/>
    </row>
    <row r="442" ht="15.75" customHeight="1">
      <c r="G442" s="26"/>
    </row>
    <row r="443" ht="15.75" customHeight="1">
      <c r="G443" s="26"/>
    </row>
    <row r="444" ht="15.75" customHeight="1">
      <c r="G444" s="26"/>
    </row>
    <row r="445" ht="15.75" customHeight="1">
      <c r="G445" s="26"/>
    </row>
    <row r="446" ht="15.75" customHeight="1">
      <c r="G446" s="26"/>
    </row>
    <row r="447" ht="15.75" customHeight="1">
      <c r="G447" s="26"/>
    </row>
    <row r="448" ht="15.75" customHeight="1">
      <c r="G448" s="26"/>
    </row>
    <row r="449" ht="15.75" customHeight="1">
      <c r="G449" s="26"/>
    </row>
    <row r="450" ht="15.75" customHeight="1">
      <c r="G450" s="26"/>
    </row>
    <row r="451" ht="15.75" customHeight="1">
      <c r="G451" s="26"/>
    </row>
    <row r="452" ht="15.75" customHeight="1">
      <c r="G452" s="26"/>
    </row>
    <row r="453" ht="15.75" customHeight="1">
      <c r="G453" s="26"/>
    </row>
    <row r="454" ht="15.75" customHeight="1">
      <c r="G454" s="26"/>
    </row>
    <row r="455" ht="15.75" customHeight="1">
      <c r="G455" s="26"/>
    </row>
    <row r="456" ht="15.75" customHeight="1">
      <c r="G456" s="26"/>
    </row>
    <row r="457" ht="15.75" customHeight="1">
      <c r="G457" s="26"/>
    </row>
    <row r="458" ht="15.75" customHeight="1">
      <c r="G458" s="26"/>
    </row>
    <row r="459" ht="15.75" customHeight="1">
      <c r="G459" s="26"/>
    </row>
    <row r="460" ht="15.75" customHeight="1">
      <c r="G460" s="26"/>
    </row>
    <row r="461" ht="15.75" customHeight="1">
      <c r="G461" s="26"/>
    </row>
    <row r="462" ht="15.75" customHeight="1">
      <c r="G462" s="26"/>
    </row>
    <row r="463" ht="15.75" customHeight="1">
      <c r="G463" s="26"/>
    </row>
    <row r="464" ht="15.75" customHeight="1">
      <c r="G464" s="26"/>
    </row>
    <row r="465" ht="15.75" customHeight="1">
      <c r="G465" s="26"/>
    </row>
    <row r="466" ht="15.75" customHeight="1">
      <c r="G466" s="26"/>
    </row>
    <row r="467" ht="15.75" customHeight="1">
      <c r="G467" s="26"/>
    </row>
    <row r="468" ht="15.75" customHeight="1">
      <c r="G468" s="26"/>
    </row>
    <row r="469" ht="15.75" customHeight="1">
      <c r="G469" s="26"/>
    </row>
    <row r="470" ht="15.75" customHeight="1">
      <c r="G470" s="26"/>
    </row>
    <row r="471" ht="15.75" customHeight="1">
      <c r="G471" s="26"/>
    </row>
    <row r="472" ht="15.75" customHeight="1">
      <c r="G472" s="26"/>
    </row>
    <row r="473" ht="15.75" customHeight="1">
      <c r="G473" s="26"/>
    </row>
    <row r="474" ht="15.75" customHeight="1">
      <c r="G474" s="26"/>
    </row>
    <row r="475" ht="15.75" customHeight="1">
      <c r="G475" s="26"/>
    </row>
    <row r="476" ht="15.75" customHeight="1">
      <c r="G476" s="26"/>
    </row>
    <row r="477" ht="15.75" customHeight="1">
      <c r="G477" s="26"/>
    </row>
    <row r="478" ht="15.75" customHeight="1">
      <c r="G478" s="26"/>
    </row>
    <row r="479" ht="15.75" customHeight="1">
      <c r="G479" s="26"/>
    </row>
    <row r="480" ht="15.75" customHeight="1">
      <c r="G480" s="26"/>
    </row>
    <row r="481" ht="15.75" customHeight="1">
      <c r="G481" s="26"/>
    </row>
    <row r="482" ht="15.75" customHeight="1">
      <c r="G482" s="26"/>
    </row>
    <row r="483" ht="15.75" customHeight="1">
      <c r="G483" s="26"/>
    </row>
    <row r="484" ht="15.75" customHeight="1">
      <c r="G484" s="26"/>
    </row>
    <row r="485" ht="15.75" customHeight="1">
      <c r="G485" s="26"/>
    </row>
    <row r="486" ht="15.75" customHeight="1">
      <c r="G486" s="26"/>
    </row>
    <row r="487" ht="15.75" customHeight="1">
      <c r="G487" s="26"/>
    </row>
    <row r="488" ht="15.75" customHeight="1">
      <c r="G488" s="26"/>
    </row>
    <row r="489" ht="15.75" customHeight="1">
      <c r="G489" s="26"/>
    </row>
    <row r="490" ht="15.75" customHeight="1">
      <c r="G490" s="26"/>
    </row>
    <row r="491" ht="15.75" customHeight="1">
      <c r="G491" s="26"/>
    </row>
    <row r="492" ht="15.75" customHeight="1">
      <c r="G492" s="26"/>
    </row>
    <row r="493" ht="15.75" customHeight="1">
      <c r="G493" s="26"/>
    </row>
    <row r="494" ht="15.75" customHeight="1">
      <c r="G494" s="26"/>
    </row>
    <row r="495" ht="15.75" customHeight="1">
      <c r="G495" s="26"/>
    </row>
    <row r="496" ht="15.75" customHeight="1">
      <c r="G496" s="26"/>
    </row>
    <row r="497" ht="15.75" customHeight="1">
      <c r="G497" s="26"/>
    </row>
    <row r="498" ht="15.75" customHeight="1">
      <c r="G498" s="26"/>
    </row>
    <row r="499" ht="15.75" customHeight="1">
      <c r="G499" s="26"/>
    </row>
    <row r="500" ht="15.75" customHeight="1">
      <c r="G500" s="26"/>
    </row>
    <row r="501" ht="15.75" customHeight="1">
      <c r="G501" s="26"/>
    </row>
    <row r="502" ht="15.75" customHeight="1">
      <c r="G502" s="26"/>
    </row>
    <row r="503" ht="15.75" customHeight="1">
      <c r="G503" s="26"/>
    </row>
    <row r="504" ht="15.75" customHeight="1">
      <c r="G504" s="26"/>
    </row>
    <row r="505" ht="15.75" customHeight="1">
      <c r="G505" s="26"/>
    </row>
    <row r="506" ht="15.75" customHeight="1">
      <c r="G506" s="26"/>
    </row>
    <row r="507" ht="15.75" customHeight="1">
      <c r="G507" s="26"/>
    </row>
    <row r="508" ht="15.75" customHeight="1">
      <c r="G508" s="26"/>
    </row>
    <row r="509" ht="15.75" customHeight="1">
      <c r="G509" s="26"/>
    </row>
    <row r="510" ht="15.75" customHeight="1">
      <c r="G510" s="26"/>
    </row>
    <row r="511" ht="15.75" customHeight="1">
      <c r="G511" s="26"/>
    </row>
    <row r="512" ht="15.75" customHeight="1">
      <c r="G512" s="26"/>
    </row>
    <row r="513" ht="15.75" customHeight="1">
      <c r="G513" s="26"/>
    </row>
    <row r="514" ht="15.75" customHeight="1">
      <c r="G514" s="26"/>
    </row>
    <row r="515" ht="15.75" customHeight="1">
      <c r="G515" s="26"/>
    </row>
    <row r="516" ht="15.75" customHeight="1">
      <c r="G516" s="26"/>
    </row>
    <row r="517" ht="15.75" customHeight="1">
      <c r="G517" s="26"/>
    </row>
    <row r="518" ht="15.75" customHeight="1">
      <c r="G518" s="26"/>
    </row>
    <row r="519" ht="15.75" customHeight="1">
      <c r="G519" s="26"/>
    </row>
    <row r="520" ht="15.75" customHeight="1">
      <c r="G520" s="26"/>
    </row>
    <row r="521" ht="15.75" customHeight="1">
      <c r="G521" s="26"/>
    </row>
    <row r="522" ht="15.75" customHeight="1">
      <c r="G522" s="26"/>
    </row>
    <row r="523" ht="15.75" customHeight="1">
      <c r="G523" s="26"/>
    </row>
    <row r="524" ht="15.75" customHeight="1">
      <c r="G524" s="26"/>
    </row>
    <row r="525" ht="15.75" customHeight="1">
      <c r="G525" s="26"/>
    </row>
    <row r="526" ht="15.75" customHeight="1">
      <c r="G526" s="26"/>
    </row>
    <row r="527" ht="15.75" customHeight="1">
      <c r="G527" s="26"/>
    </row>
    <row r="528" ht="15.75" customHeight="1">
      <c r="G528" s="26"/>
    </row>
    <row r="529" ht="15.75" customHeight="1">
      <c r="G529" s="26"/>
    </row>
    <row r="530" ht="15.75" customHeight="1">
      <c r="G530" s="26"/>
    </row>
    <row r="531" ht="15.75" customHeight="1">
      <c r="G531" s="26"/>
    </row>
    <row r="532" ht="15.75" customHeight="1">
      <c r="G532" s="26"/>
    </row>
    <row r="533" ht="15.75" customHeight="1">
      <c r="G533" s="26"/>
    </row>
    <row r="534" ht="15.75" customHeight="1">
      <c r="G534" s="26"/>
    </row>
    <row r="535" ht="15.75" customHeight="1">
      <c r="G535" s="26"/>
    </row>
    <row r="536" ht="15.75" customHeight="1">
      <c r="G536" s="26"/>
    </row>
    <row r="537" ht="15.75" customHeight="1">
      <c r="G537" s="26"/>
    </row>
    <row r="538" ht="15.75" customHeight="1">
      <c r="G538" s="26"/>
    </row>
    <row r="539" ht="15.75" customHeight="1">
      <c r="G539" s="26"/>
    </row>
    <row r="540" ht="15.75" customHeight="1">
      <c r="G540" s="26"/>
    </row>
    <row r="541" ht="15.75" customHeight="1">
      <c r="G541" s="26"/>
    </row>
    <row r="542" ht="15.75" customHeight="1">
      <c r="G542" s="26"/>
    </row>
    <row r="543" ht="15.75" customHeight="1">
      <c r="G543" s="26"/>
    </row>
    <row r="544" ht="15.75" customHeight="1">
      <c r="G544" s="26"/>
    </row>
    <row r="545" ht="15.75" customHeight="1">
      <c r="G545" s="26"/>
    </row>
    <row r="546" ht="15.75" customHeight="1">
      <c r="G546" s="26"/>
    </row>
    <row r="547" ht="15.75" customHeight="1">
      <c r="G547" s="26"/>
    </row>
    <row r="548" ht="15.75" customHeight="1">
      <c r="G548" s="26"/>
    </row>
    <row r="549" ht="15.75" customHeight="1">
      <c r="G549" s="26"/>
    </row>
    <row r="550" ht="15.75" customHeight="1">
      <c r="G550" s="26"/>
    </row>
    <row r="551" ht="15.75" customHeight="1">
      <c r="G551" s="26"/>
    </row>
    <row r="552" ht="15.75" customHeight="1">
      <c r="G552" s="26"/>
    </row>
    <row r="553" ht="15.75" customHeight="1">
      <c r="G553" s="26"/>
    </row>
    <row r="554" ht="15.75" customHeight="1">
      <c r="G554" s="26"/>
    </row>
    <row r="555" ht="15.75" customHeight="1">
      <c r="G555" s="26"/>
    </row>
    <row r="556" ht="15.75" customHeight="1">
      <c r="G556" s="26"/>
    </row>
    <row r="557" ht="15.75" customHeight="1">
      <c r="G557" s="26"/>
    </row>
    <row r="558" ht="15.75" customHeight="1">
      <c r="G558" s="26"/>
    </row>
    <row r="559" ht="15.75" customHeight="1">
      <c r="G559" s="26"/>
    </row>
    <row r="560" ht="15.75" customHeight="1">
      <c r="G560" s="26"/>
    </row>
    <row r="561" ht="15.75" customHeight="1">
      <c r="G561" s="26"/>
    </row>
    <row r="562" ht="15.75" customHeight="1">
      <c r="G562" s="26"/>
    </row>
    <row r="563" ht="15.75" customHeight="1">
      <c r="G563" s="24"/>
    </row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</sheetData>
  <sheetProtection selectLockedCells="1" selectUnlockedCells="1"/>
  <mergeCells count="10">
    <mergeCell ref="D1:O1"/>
    <mergeCell ref="B37:H37"/>
    <mergeCell ref="B2:P2"/>
    <mergeCell ref="B4:P4"/>
    <mergeCell ref="B31:H31"/>
    <mergeCell ref="B32:H32"/>
    <mergeCell ref="B33:H33"/>
    <mergeCell ref="B34:H34"/>
    <mergeCell ref="B35:H35"/>
    <mergeCell ref="B36:H36"/>
  </mergeCells>
  <printOptions/>
  <pageMargins left="0.15748031496062992" right="0.15748031496062992" top="0" bottom="0" header="0.5118110236220472" footer="0.5118110236220472"/>
  <pageSetup fitToHeight="0" fitToWidth="1" horizontalDpi="600" verticalDpi="600" orientation="landscape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E13"/>
  <sheetViews>
    <sheetView zoomScale="75" zoomScaleNormal="75" zoomScalePageLayoutView="0" workbookViewId="0" topLeftCell="A1">
      <selection activeCell="F16" sqref="F16"/>
    </sheetView>
  </sheetViews>
  <sheetFormatPr defaultColWidth="14.421875" defaultRowHeight="15" customHeight="1"/>
  <cols>
    <col min="1" max="6" width="8.00390625" style="1" customWidth="1"/>
    <col min="7" max="16384" width="14.421875" style="1" customWidth="1"/>
  </cols>
  <sheetData>
    <row r="1" ht="12.75" customHeight="1"/>
    <row r="2" spans="3:5" ht="12.75" customHeight="1">
      <c r="C2" s="1">
        <v>3119.55</v>
      </c>
      <c r="D2" s="1">
        <f aca="true" t="shared" si="0" ref="D2:D10">C2*7/100</f>
        <v>218.3685</v>
      </c>
      <c r="E2" s="1">
        <f aca="true" t="shared" si="1" ref="E2:E10">C2+D2</f>
        <v>3337.9185</v>
      </c>
    </row>
    <row r="3" spans="3:5" ht="12.75" customHeight="1">
      <c r="C3" s="1">
        <v>1832.25</v>
      </c>
      <c r="D3" s="4">
        <f t="shared" si="0"/>
        <v>128.2575</v>
      </c>
      <c r="E3" s="4">
        <f t="shared" si="1"/>
        <v>1960.5075</v>
      </c>
    </row>
    <row r="4" spans="3:5" ht="12.75" customHeight="1">
      <c r="C4" s="1">
        <v>1832.25</v>
      </c>
      <c r="D4" s="4">
        <f t="shared" si="0"/>
        <v>128.2575</v>
      </c>
      <c r="E4" s="4">
        <f t="shared" si="1"/>
        <v>1960.5075</v>
      </c>
    </row>
    <row r="5" spans="3:5" ht="12.75" customHeight="1">
      <c r="C5" s="1">
        <v>1915.2</v>
      </c>
      <c r="D5" s="4">
        <f t="shared" si="0"/>
        <v>134.064</v>
      </c>
      <c r="E5" s="4">
        <f t="shared" si="1"/>
        <v>2049.264</v>
      </c>
    </row>
    <row r="6" spans="3:5" ht="12.75" customHeight="1">
      <c r="C6" s="1">
        <v>887.25</v>
      </c>
      <c r="D6" s="4">
        <f t="shared" si="0"/>
        <v>62.1075</v>
      </c>
      <c r="E6" s="4">
        <f t="shared" si="1"/>
        <v>949.3575</v>
      </c>
    </row>
    <row r="7" spans="3:5" ht="12.75" customHeight="1">
      <c r="C7" s="1">
        <v>651</v>
      </c>
      <c r="D7" s="4">
        <f t="shared" si="0"/>
        <v>45.57</v>
      </c>
      <c r="E7" s="4">
        <f t="shared" si="1"/>
        <v>696.57</v>
      </c>
    </row>
    <row r="8" spans="3:5" ht="12.75" customHeight="1">
      <c r="C8" s="1">
        <v>5306.7</v>
      </c>
      <c r="D8" s="4">
        <f t="shared" si="0"/>
        <v>371.469</v>
      </c>
      <c r="E8" s="4">
        <f t="shared" si="1"/>
        <v>5678.169</v>
      </c>
    </row>
    <row r="9" spans="3:5" ht="12.75" customHeight="1">
      <c r="C9" s="4">
        <v>5306.7</v>
      </c>
      <c r="D9" s="4">
        <f t="shared" si="0"/>
        <v>371.469</v>
      </c>
      <c r="E9" s="4">
        <f t="shared" si="1"/>
        <v>5678.169</v>
      </c>
    </row>
    <row r="10" spans="3:5" ht="12.75" customHeight="1">
      <c r="C10" s="4">
        <v>5306.7</v>
      </c>
      <c r="D10" s="4">
        <f t="shared" si="0"/>
        <v>371.469</v>
      </c>
      <c r="E10" s="4">
        <f t="shared" si="1"/>
        <v>5678.169</v>
      </c>
    </row>
    <row r="11" ht="12.75" customHeight="1">
      <c r="E11" s="4">
        <f>SUM(E2:E10)</f>
        <v>27988.632000000005</v>
      </c>
    </row>
    <row r="12" ht="12.75" customHeight="1"/>
    <row r="13" ht="12.75" customHeight="1">
      <c r="E13" s="1">
        <v>27988.632</v>
      </c>
    </row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2024-01-31T08:58:50Z</cp:lastPrinted>
  <dcterms:created xsi:type="dcterms:W3CDTF">2024-02-27T18:19:20Z</dcterms:created>
  <dcterms:modified xsi:type="dcterms:W3CDTF">2024-02-27T18:19:20Z</dcterms:modified>
  <cp:category/>
  <cp:version/>
  <cp:contentType/>
  <cp:contentStatus/>
</cp:coreProperties>
</file>