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defaultThemeVersion="124226"/>
  <xr:revisionPtr revIDLastSave="0" documentId="8_{E52E8EC9-0AD9-4F1F-AD39-1E01FB9A4AB1}" xr6:coauthVersionLast="47" xr6:coauthVersionMax="47" xr10:uidLastSave="{00000000-0000-0000-0000-000000000000}"/>
  <bookViews>
    <workbookView xWindow="-108" yWindow="-108" windowWidth="23256" windowHeight="12576" xr2:uid="{00000000-000D-0000-FFFF-FFFF00000000}"/>
  </bookViews>
  <sheets>
    <sheet name="Реагенти" sheetId="6" r:id="rId1"/>
    <sheet name="Лист2" sheetId="8" r:id="rId2"/>
  </sheet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6" i="6" l="1"/>
  <c r="L56" i="6"/>
  <c r="I56" i="6"/>
  <c r="K55" i="6"/>
  <c r="L55" i="6"/>
  <c r="I55" i="6"/>
  <c r="M56" i="6" l="1"/>
  <c r="M55"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7" i="6"/>
  <c r="L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7" i="6"/>
  <c r="I7" i="6"/>
  <c r="K5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7" i="6"/>
  <c r="M14" i="6" l="1"/>
  <c r="M52" i="6"/>
  <c r="M48" i="6"/>
  <c r="M36" i="6"/>
  <c r="M24" i="6"/>
  <c r="M12" i="6"/>
  <c r="M49" i="6"/>
  <c r="M25" i="6"/>
  <c r="M13" i="6"/>
  <c r="M51" i="6"/>
  <c r="M47" i="6"/>
  <c r="M43" i="6"/>
  <c r="M39" i="6"/>
  <c r="M35" i="6"/>
  <c r="M23" i="6"/>
  <c r="M11" i="6"/>
  <c r="M32" i="6"/>
  <c r="M54" i="6"/>
  <c r="M46" i="6"/>
  <c r="M42" i="6"/>
  <c r="M34" i="6"/>
  <c r="M30" i="6"/>
  <c r="M22" i="6"/>
  <c r="M7" i="6"/>
  <c r="M53" i="6"/>
  <c r="M45" i="6"/>
  <c r="M41" i="6"/>
  <c r="M29" i="6"/>
  <c r="M17" i="6"/>
  <c r="M28" i="6"/>
  <c r="M15" i="6"/>
  <c r="M9" i="6"/>
  <c r="M44" i="6"/>
  <c r="M20" i="6"/>
  <c r="M50" i="6"/>
  <c r="M38" i="6"/>
  <c r="M8" i="6"/>
  <c r="M37" i="6"/>
  <c r="M31" i="6"/>
  <c r="M19" i="6"/>
  <c r="M40" i="6"/>
  <c r="M10" i="6"/>
  <c r="M33" i="6"/>
  <c r="I58" i="6"/>
  <c r="M16" i="6"/>
  <c r="M27" i="6"/>
  <c r="M57" i="6"/>
  <c r="M26" i="6"/>
  <c r="M21" i="6"/>
  <c r="M18" i="6"/>
  <c r="K58" i="6"/>
  <c r="M58" i="6" l="1"/>
</calcChain>
</file>

<file path=xl/sharedStrings.xml><?xml version="1.0" encoding="utf-8"?>
<sst xmlns="http://schemas.openxmlformats.org/spreadsheetml/2006/main" count="285" uniqueCount="159">
  <si>
    <t>№</t>
  </si>
  <si>
    <t>Одиниця виміру</t>
  </si>
  <si>
    <t>МТВ</t>
  </si>
  <si>
    <t>набір</t>
  </si>
  <si>
    <t>Назва медичного виробу</t>
  </si>
  <si>
    <t>Код НК</t>
  </si>
  <si>
    <t>Код ДК 021:2015</t>
  </si>
  <si>
    <t>Загалом</t>
  </si>
  <si>
    <t xml:space="preserve">ІНФОРМАЦІЯ
про необхідні технічні, якісні та кількісні характеристики предмету закупівлі (витратні матеріали для неонатального скринінгу міжрегіональні)                                                                                                                                                                    </t>
  </si>
  <si>
    <t>Кількість, уп.</t>
  </si>
  <si>
    <t>Ціна 2 за одиницю, грн</t>
  </si>
  <si>
    <t>Ціна 1 за одиницю, грн</t>
  </si>
  <si>
    <t>Середня ціна, грн</t>
  </si>
  <si>
    <t>Середня сума, грн</t>
  </si>
  <si>
    <t>Універсальний набір реагентів призначений для проведення ПЛР  для ампліфікації геномних послідовностей, плазмідних або кДНК, включаючи кількісне визначення та генотипізацію</t>
  </si>
  <si>
    <t>упаковка</t>
  </si>
  <si>
    <t>Набір реагентів для сепарації, визначення розміру та кількісного аналізу фрагментів дволанцюгової ДНК в інтервалі 100 – 1000 п.н.</t>
  </si>
  <si>
    <t>Набір реагентів для сепарації, визначення розміру та кількісного аналізу фрагментів дволанцюгової ДНК в інтервалі 25 – 500 п.н.</t>
  </si>
  <si>
    <t>Набір стандартів для визначення довжини дволанцюгової ДНК в інтервалі 25 – 700 п.н. на агарозних або поліакриламідних гелях</t>
  </si>
  <si>
    <t>Набір реагентів для селективного аналізу дволанцюгової ДНК над РНК, для використання з флюорометром Qubit</t>
  </si>
  <si>
    <t>Набір для очищення ДНК після ПЛР та гель-електрофореза</t>
  </si>
  <si>
    <t>Середовище RPMI 1640</t>
  </si>
  <si>
    <t xml:space="preserve">флакон </t>
  </si>
  <si>
    <t>Фетальна бичача сироватка (FBS)</t>
  </si>
  <si>
    <t>Набір розчинів для очищення секвенсової суміші (розчин для видалення неінкорпорованих термінаторів барвників та вільних солей із реакції після секвенування та розчин для стабілізації реакції після очищення)</t>
  </si>
  <si>
    <t>флакон</t>
  </si>
  <si>
    <t xml:space="preserve">Полімер для секвенування POP-7 Polymer (384 samples), CE-IVD, або еквівалент </t>
  </si>
  <si>
    <t>Реагент Conditioning Reagent, CE-IVD, або еквівалент</t>
  </si>
  <si>
    <t>Формамід Hi-Di Formamide (4 x 5 mL), CE-IVD, або еквівалент</t>
  </si>
  <si>
    <t>шт.</t>
  </si>
  <si>
    <t>GeneScan 600 LIZ Size Standard v2.0, CE-IVD, або еквівалент</t>
  </si>
  <si>
    <t>Набір для виявлення ламкої Х-хромосоми</t>
  </si>
  <si>
    <t>шт</t>
  </si>
  <si>
    <t>Розмірний ряд фрагментів ДНК: від 100 до 1000 п.н.
Точність розмірів: не гірше ±15 %
Кількісний діапазон: від 0,5 до 50 нг/мкл
Кількісна точність: не гірше ±40%
Фасування: не менше 1000 аналізів</t>
  </si>
  <si>
    <t>41906 - Контроль детектування гібридизації нуклеїнових кислот IVD</t>
  </si>
  <si>
    <t>Розмірний ряд фрагментів ДНК: від 25 до 500 п.н.
Точність розмірів: не гірше ±15 %
Кількісний діапазон: від 0,5 до 50 нг/мкл
Кількісна точність: не гірше ±40%
Фасування: не менше 1000 аналізів</t>
  </si>
  <si>
    <t xml:space="preserve">Набір розмірних стандартів для проведення електрофорезу в агарозному чи поліакриламідному гелі. Розмір фрагментів 25-700 п.н. Готовий до вживання, 50 мкл, </t>
  </si>
  <si>
    <t xml:space="preserve">Набір барвників для флуориметричних досліджень кількості та якості виділенної ДНК. Діапазон вимірювань 0.2-100 ng, достатньо для 500 реакцій. </t>
  </si>
  <si>
    <t>Формат: центрифужні колонки з сілікомембраною
Об'єм зразка: до 200 мкл ПЛР суміші, до 200 мг агарозного гелю
Размер фрагментів: від 50 до 20 000 п.н 
Ступінь очистки: не менше 70%
Звя'зуюча здатність: не менше  25 мкг</t>
  </si>
  <si>
    <t>52521 - Екстракція/ізоляція нуклеїнових кислот, набір IVD</t>
  </si>
  <si>
    <t>58567 -Живильне середовище для клітинної культури ІВД (Cell culture medium IVD)</t>
  </si>
  <si>
    <t>62173
Секвенування нуклеїнових кислот набір реагентів ІВД</t>
  </si>
  <si>
    <t>61323
Пост-ПЛР очищающий набір ІВД</t>
  </si>
  <si>
    <t>Капілярна збірка для секвенування Capillary Array, 8-capillary, 50 cm, CE-IVD, або еквівалент</t>
  </si>
  <si>
    <t>* Набір призначений для визначення розміру фрагментів ДНК в діапазоні 20–600 нуклеотидів і містить 36 одноланцюгових мічених фрагментів, мічених барвником LIZ™: 20, 40, 60, 80, 100, 114, 120, 140, 160, 180, 200, 214, 220, 240, 250, 260, 280, 300, 314, 320, 340, 360, 380, 400, 414, 420, 440, 460, 480, 500, 514, 520, 540, 560, 580 і 600.</t>
  </si>
  <si>
    <t>62623
Реагент для ампліфікації нуклеїнових кислот ІВД</t>
  </si>
  <si>
    <t>62604
Набір для побудови бібліотеки нуклеїнової кислоти ІВД</t>
  </si>
  <si>
    <t>59480
Синдром розумової відсталості з ламкою Х-хромосомою ІВД, набір, аналіз нуклеїнових кислот</t>
  </si>
  <si>
    <t>Набір реагентів CytoScan™ 750K Suite for screening use only, або еквівалент</t>
  </si>
  <si>
    <t>62173
 Секвенування нуклеїнових кислот набір реагентів ІВД</t>
  </si>
  <si>
    <t>Кастомна Збірка генів (від 51 до 300) - Ion AmpliSeq Genetic Desease On-Demand Panel (51-300 генів)   -    8 зразків, або еквівалент</t>
  </si>
  <si>
    <t xml:space="preserve">Набір для скринінгу на носійство найбільш розповсюджених та клінічно важливих спадкових патологій методом NGS – 400 генів
</t>
  </si>
  <si>
    <t>Набір призначений для проведення  мультиплексної лігат-залежної ампліфікації зонду (MLPA).
Наявний флуоресцентний барвник: FAM
Фасування: не менше 500 реакцій</t>
  </si>
  <si>
    <t>Готові агарозні гелі Invitrogen E-Gel із гелевим барвником SYBR Safe DNA призначені для електрофорезу зразків ДНК. Кожна касета з агарозним гелем E-Gel містить усі компоненти та барвники, необхідні для поділу та аналізу гелю. Агарозні гелі E-Gel ідеально підходять для аналізу продуктів ПЛР, рестрикційних розщеплень, препаратів плазмід та бібліотек фрагментів ДНК. Відсоток гелю 4%. 10 гелів.</t>
  </si>
  <si>
    <t>53970- Електрофорез білків IVD, реагент</t>
  </si>
  <si>
    <t>Готові агарозні гелі Invitrogen E-Gel із гелевим барвником SYBR Safe DNA призначені для електрофорезу зразків ДНК. Агарозні гелі E-Gel підходять для аналізу продуктів ПЛР, рестрикційних розщеплень, препаратів плазмід та бібліотек фрагментів ДНК. Відсоток гелю 2%. 10 гелів.</t>
  </si>
  <si>
    <t xml:space="preserve">Набір забезпечує виділення із зразків плазми чи сиворотки крові або з цільної крові . 
Формат екстракції - центрифужні колонки з силікамембраною.
Містить все необхідне в т.ч. пробірки 2 мл, і протеїназу К.
Можливість виділення як вручну так і автоматично на станції для виділення нуклеїнових кислот Qiacube Connect.
250 виділень в упаковці.
</t>
  </si>
  <si>
    <t xml:space="preserve"> 41906 - Контроль детектування гібридизації нуклеїнових кислот IVD</t>
  </si>
  <si>
    <t>Агарозний гель E-Gel™ Agarose Gels  with SYBR™ Safe DNA Gel Stain, 2%Green features, або еквівалент</t>
  </si>
  <si>
    <t>Агарозний гель  E-Gel with SYBR Safe DNA Gel Stain, 4% (11 lanes), або еквівалент</t>
  </si>
  <si>
    <t>Набір реагентів на СМА, EK1-FAM , 500 проб, або еквівалент</t>
  </si>
  <si>
    <t>Набір реагентів на СМА, P021-100R, SD082, або еквівалент</t>
  </si>
  <si>
    <t>Реагент SALSA Reference Selection DNA , або еквівалент</t>
  </si>
  <si>
    <t>Синтез праймера Sequence Detection Primer, 10 nmol, або еквівалент</t>
  </si>
  <si>
    <t>Набір реагентів Ion AmpliSeq™ Kit for Chef improved DL8, 32 реакції, або еквівалент</t>
  </si>
  <si>
    <t>Набір реактивів призначений для проведення автоматизованої пробопідготовки та секвенування. Реактиви поставляються у готових для використання картриджах. Набір забезпечує проведення 8 реакцій</t>
  </si>
  <si>
    <t xml:space="preserve">Набір реагентів призначений для приготування восьми бібліотек екзомів для подальшого проведення секвенування за допомогою системи Ion GeneStudio S5 System. Набір має містити 96-ти лункові планшети із висушеними олігонуклеотидами/праймерами та набір реагентів для приготування бібліотек. Набір має забезпечувати 8 реакцій
</t>
  </si>
  <si>
    <t>Набір призначений для автоматизованої підготовки бібліотек із використанням системи Ion Chef. Набір включає всі необхідні розчини, реагенти, витратні матеріали та 4 планшети із баркодами.  Набір забезпечує проведення 32 реакцій</t>
  </si>
  <si>
    <t>Немічені праймери, синтезовані за наданою послідовністю, із концентрацією 10 нмоль, призначені для використання у ПЛР у реальномі часі.</t>
  </si>
  <si>
    <t xml:space="preserve"> Набір реактивів та чіпів для проведення мікроматричного аналізу. Кількість аналізів не менше 24.  Роздільна здатність не менше 750 000 зондів</t>
  </si>
  <si>
    <t xml:space="preserve"> Набір призначений для визначення синдрому ламкої Х-хромосоми методом фрагментного аналізу. Набір має класифікувати алелі за кількістю CGG повторів від Нормальних (&lt;45) до Повної мутації (≥200). Набір має бути розрахований на аналіз не менш ніж 48 зразків.  Праймери, що входять до складу набору мають бути мічені барвником FAM. Набір має бути придатним для роботи на генетичних аналізаторах Applied Biosystems 3500/3500xL Genetic Analyzer або SeqStudio Genetic Analyzer.
</t>
  </si>
  <si>
    <t xml:space="preserve">Набір призначений для виявлення делецій або дуплікації в генах SMN1, SMN2 та екзоні 5 гену NAIP у геномній ДНК людни методом MLPA. Набір реагентів повинен використовувати універсальну технологію вивчення варіацій кількості генних копій – MLPA. Аналіз роботи набору реагентів має проводитись за допомогою капілярного електрофорезу за методом Сенгера. Склад: не менше 32 зондів MLPA з продуктами ампліфікації від 175 до 445 п.н. Наявність не менше 9-ти фрагментів контролю якості, що генерують продукти ампліфікації між 64 і 105 п.н.
Фасування: не менше 100 реакцій"
</t>
  </si>
  <si>
    <t xml:space="preserve">Реактив повинен використовуватись як контрольний позитивний зразок при роботі з наборами для проведення MLPA. Набір повинен призначений при роботи з капілярним електрофорезом за методом Сенгера
</t>
  </si>
  <si>
    <t>Набір 540 Chip kit, v2.0 (8 чипів), або еквівалент</t>
  </si>
  <si>
    <t>Набір Ion 540™ Kit-Chef improved (2 sequencing runs per initialization)  , або еквівалент</t>
  </si>
  <si>
    <t>Набір чипів призначений для проведення секвенування на системі  Ion S5. Чип запезпечує від 60 до 80 мілліонів прочитань із довжиною до 200 п.о.</t>
  </si>
  <si>
    <t>Набір ампліконів призначений для проведення секвенування на системі  Ion S5. Набір розрахований на 8 запусків. Кількість генів для аналізу: 51-300</t>
  </si>
  <si>
    <t>Набір520 Chip kit, v2.0 (8 чипів), або еквівалент</t>
  </si>
  <si>
    <t>Набір 530 Chip kit, v2.0 (8 чипів), або еквівалент</t>
  </si>
  <si>
    <t>Набір чипів призначений для проведення секвенування на системі  Ion S5. Чип запезпечує від 15 до 20 мілліонів прочитань із довжиною до 600 п.о.</t>
  </si>
  <si>
    <t>Набір чипів призначений для проведення секвенування на системі  Ion S5. Чип запезпечує від 3 до 6 мілліонів прочитань із довжиною до 600 п.о.</t>
  </si>
  <si>
    <t>Набір реагентів призначений для автоматизваної підготовки бібліотек та проведення секвенування на системах  Ion Chef та Ion S5. Реагенти набору поставляються у готових до використання картриджах. Набір забезпечує проведення 8 реакції</t>
  </si>
  <si>
    <t>набірІon 510™ &amp; Ion 520™ &amp; Ion 530™ Kit – Chef improved (8 запусків), або еквівалент</t>
  </si>
  <si>
    <t xml:space="preserve">Набір реактивів для виділення ДНК з крові, на 250 зразків </t>
  </si>
  <si>
    <t>Набір реактивів призначений для проведення  de novo секвенування на генетичному аналізаторі 3500 Dx/3500xL Dx. Реагенти мають забезпечувати не менш ніж 100 реакцій</t>
  </si>
  <si>
    <t xml:space="preserve"> Набір розчинів призначений для швидкої очистки продуктів секвенування від залишків барвника BigDye™ та солей. Процес очистки має займати не більш ніж 40 хвилин. Набір має забезпечувати проведення не менш ніх 100 реакцій</t>
  </si>
  <si>
    <t>Набір реактивів для проведення секвенування ABI PRISM BigDye Terminator v3.2 Ready Reaction Cycle Sequencing Kit, або еквівалент</t>
  </si>
  <si>
    <t>Капілярна збірка призначена для  проведення секвенування на генетичному аналізаторі 3500 Dx/3500xL Dx. Збірка має включати 8 капілярів довжиною 50 см</t>
  </si>
  <si>
    <t>Полімер має бути призначений для використання на генетичному аналізаторі 3500 Dx/3500xL Dx. Полімер має забезпечувати поведення 384 реакцій. Полімер придатний до використання із капілярними збірками 50 см та  36 см.</t>
  </si>
  <si>
    <t>Реагнет має бути призначений для використання на генетичному аналізаторі 3500 Dx/3500xL Dx. Реагент призначений для промивання полімерної помпи при заміні полімеру та вимкненні приладу.</t>
  </si>
  <si>
    <t>Формамід призначений для використання на генетичному аналізаторі 3500 Dx/3500xL Dx. Являє собою високодеіонізований формамід із стабілізатором</t>
  </si>
  <si>
    <t>відсутній</t>
  </si>
  <si>
    <t>Мікрочип типу WT для мікрочипової системи електрофорезу нуклеїнових кислот MultiNA</t>
  </si>
  <si>
    <t>Розчин для очищення мікрочипової системи електрофорезу нуклеїнових кислот</t>
  </si>
  <si>
    <t xml:space="preserve">Середовище культуральне RPMI, 100 мл. </t>
  </si>
  <si>
    <t xml:space="preserve">Фетальна теляча сироватка, кваліфікована, походження з США. 50 мл/фл. </t>
  </si>
  <si>
    <t>Метилмалонова кислота стандарт, Methyl-D3, 98% (Cambridge Isotope Laboratories)</t>
  </si>
  <si>
    <t>Стандартний зразок метилмалонова кислота (метил-D3, 98%). Чистота не менше 97%. Фасування 250 мг</t>
  </si>
  <si>
    <t>Набір реагнетів Ion AmpliSeq™ Exome RDY Kit 4x2, 8 rxn , або еквівалент</t>
  </si>
  <si>
    <t>SALSA MLPA Probemix P034 DMD-1 – 100 rxn</t>
  </si>
  <si>
    <t>SALSA MLPA Probemix P035 DMD-2 – 100 rxn</t>
  </si>
  <si>
    <t>3-Hydroxypropionic acid 30% sol. In H2O (Sigma, 792659 або еквівалент)</t>
  </si>
  <si>
    <t>3-Hydroxypropionic acid -13С3 sodium salt (TRC, H952481 або еквівалент)</t>
  </si>
  <si>
    <t>Zync sulphate heptahydrate (sigma 204986 або еквівалент)</t>
  </si>
  <si>
    <t>Гелій газ в балонах</t>
  </si>
  <si>
    <t>Розчин N,O-Bis(trimethylsilyl)trifluoroacetamide with 1% trimethylchlorosilane</t>
  </si>
  <si>
    <t>фл</t>
  </si>
  <si>
    <t>Суміш повина містити готову до використання суміш ДНК-полімерази Platinum SuperFi II, буфера Platinum SuperFi II і dNTP для зручного налаштування ПЛР, а також два барвники для відстеження для прямого завантаження продуктів ПЛР. на гелях. ДНК-полімераза Platinum SuperFi II — це ДНК-полімераза для перевірки, яка поєднує в собі чудову точність з інноваційним буфером SuperFi II, що забезпечує універсальний відпал праймера для найвищого успіху в ПЛР. Він ідеально підходить для клонування, мутагенезу та інших застосувань, завдяки чому забезпечується найвища точність послідовності. Концентрація 2х. Кількість реакцій 500.</t>
  </si>
  <si>
    <t>60091 —
ПЛР-майстер-мікс
амліфікаціонний
реагент ІВД, набір</t>
  </si>
  <si>
    <t xml:space="preserve">Розчин N,O-Bis(trimethylsilyl)trifluoroacetamide with 1% trimethylchlorosilane. Для використання в молекулярно-генетичних дослідженнях. Кількість основної речовини не менше 99. Фасування - 10 ампул </t>
  </si>
  <si>
    <t xml:space="preserve">30529 
Набір реагентів для визначення клітинного ферменту
</t>
  </si>
  <si>
    <t>Матеріал виготовлення чипу: кварц
Довжина роздільного каналу: 23 мм
Розташування електродів: на кристалі</t>
  </si>
  <si>
    <t>Розчин для очищення мікрочипової системи електрофорезу нуклеїнових кислот. Об'єм: не менше 250 мл</t>
  </si>
  <si>
    <t>Магнітні частинки для NGS NucleoMag</t>
  </si>
  <si>
    <t>Набір призначений для ручної підготовки бібліотек для секвенування на системі Ion S5. Набір включає необхідні реагенти для проведення реакцій та не містить баркоди в своєму складі.  Набір розрахований на проведення 400 реакцій.</t>
  </si>
  <si>
    <t xml:space="preserve">62604 Набір для створення
"бібліотеки" нуклеїнових
кислот IVD (діагностика in
vitro )
</t>
  </si>
  <si>
    <t>Набір призначений для визначення точної концентрації бібліотек для секвенування методом кількісної ПЛР з використанням стандартної кривої. Набір розрахований на проведення 250 реакцій.</t>
  </si>
  <si>
    <t>Набір реактивів та чіпів для проведення мікроматричного аналізу. Кількість аналізів не менше 24. Роздільна здатність не менше 750 000 зондів</t>
  </si>
  <si>
    <t xml:space="preserve">62173
Секвенування нуклеїнових кислот набір реагентів ІВД
</t>
  </si>
  <si>
    <t>Набір для приготування NGS бібліотек</t>
  </si>
  <si>
    <t>Набір для визначення концентрації NGS бібліотек</t>
  </si>
  <si>
    <t>Набір реагентів CytoScan™ 750K Suite</t>
  </si>
  <si>
    <t>Набір призначений для проведення розширеного скринінгу носійства мутацій методом секвенування наступного покоління на аналізаторі Ion GeneStudio S5 System. Охоплює усі кодуючі регіони 420 цільових генів, що пов'язані із 418 спадковими розладам. Реактиви поставляються у готових для використання картриджах. Набір забезпечує проведення 384 реакцій</t>
  </si>
  <si>
    <t xml:space="preserve">• Набір призначений для виявлення делецій або дуплікацій у гені DMD у геномній ДНК людини.
• Набір реагентів повинен використовувати універсальну технологію вивчення варіацій кількості генних копій – MLPA.
• Аналіз результатів має проводитись за допомогою капілярного електрофорезу за методом Сенгера
• Склад: не менше 49 зондів MLPA з продуктами ампліфікації від 130 до 500 п.н.
• Наявність не менше 9-ти фрагментів контролю якості, що генерують продукти ампліфікації між 64 і 105 п.н.
• Фасування: не менше 100 реакцій
</t>
  </si>
  <si>
    <t xml:space="preserve">• Набір призначений для виявлення делецій або дуплікацій у гені DMD у геномній ДНК людини. 
• Набір реагентів повинен використовувати універсальну технологію вивчення варіацій кількості генних копій – MLPA
• Аналіз результатів має проводитись за допомогою капілярного електрофорезу за методом Сенгера
• Склад: не менше 49 зондів MLPA з продуктами ампліфікації від 130 до 500 п.н.
• Наявність не менше 9-ти фрагментів контролю якості, що генерують продукти ампліфікації між 64 і 105 п.н.
• Фасування: не менше 100 реакцій
</t>
  </si>
  <si>
    <t xml:space="preserve">• Набір призначений для очищення та відбору розміру фрагментів ДНК для підготовки бібліотеки NGS
• Технологія та формат: сепарація за допомогою магнітних часточок 
• Об'єм зразка: 7,5 пг-5 мкг нуклеїнової кислоти у реакційних сумішах NGS.
• Розмір фрагментів: від 150 до 800 п.о.
• Об’єм елюції: 10−100 мкл.
• Фасування: не менше 50 мл
</t>
  </si>
  <si>
    <t>Тверда речовина від білого до майже білого кольору. Вміст основної речовини - не менше 95 %.</t>
  </si>
  <si>
    <t>Безбарвна рідина. Вміст (методом титрування) - 84,5 - 115,5 %. Фасування - флакон 1 г.</t>
  </si>
  <si>
    <t>Порошок, кристали, пластівці або шматки білого кольору. Чистота не гірше  99,95% на основі аналізу слідів металів. Фасування - не менше 10 г.</t>
  </si>
  <si>
    <t>Порошок від білого до майже білого кольору. Чистота не гірше 95,0%.</t>
  </si>
  <si>
    <t>Порошок від білого до білого з жовтуватим відтінком кольору. Чистота - не гірше 98,00 %. Фасування - не менше 100 мг.</t>
  </si>
  <si>
    <t>52521 - Екстракція/ізоляціянуклеїновихкислот, набір IVD</t>
  </si>
  <si>
    <t>Гелій чистотою не гірше 99,999 % в балоні на 40 л.</t>
  </si>
  <si>
    <t>Сума 1, грн</t>
  </si>
  <si>
    <t>Сума 2, грн</t>
  </si>
  <si>
    <t>4,6-Діоксигептанова кислота  (cas51568-18-4)</t>
  </si>
  <si>
    <t>(+)-Biotin 4-amidobenzoic acid sodium salt</t>
  </si>
  <si>
    <t>Набір реагентів для аналіза амінокислот та ацилкарнітинів та сукценілацетону в крові ВЕРХ/МС/МС, 960 анализів (57000)</t>
  </si>
  <si>
    <t>Набір для визначення амінокислот і ацилкарнітинів в висушених зразках крові без використання дериватизації для не менш ніж 960 аналізів (має бути призначений для визначення наступного переліку аналітів: аланін, аргінін, Аспарагінова кислота, Цитрулін, Глутамінова кислота, гліцин, лейцин, Метіонін, Орнітин, Фенілаланін, Пролін, тирозин, валін, вільний карнітин, С2-карнітин, С3-карнітин, C4-карнітин, C5-карнітин, C5DC-карнітин, С6-карнітин, C8-карнітин, C10-карнітин, C12-карнітин, C14-карнітин, C16-карнітин, C18-карнітин
Набір має містити:
• мобільна фаза 1000 мл або більше
• внутрішній стандарт ліофілізований
• Контрольна картка з амінокислотами та ацилкарнітинами у висушених плямамах крові (не менше ніж 3 плями на картці) сумісна с системою DBS-500 повинна мати не менше 2 карток з різними рівнями.
На підтвердження комплектності набору, Учасник повинен надати гарантійний лист.
Набір має бути протестованим з мас-спектрометричним детектором Waters Acquity TQD 
Повернення амінокислот при використанні детектору Waters Acquity TQD повинно бути в межах 74-130%
Повернення карнітинів при використанні детектору Waters Acquity TQD повинно бути в межах 89-103%
Медичні вироби повинні мати неушкоджену упаковку з датами виробництва та кінцевими термінами придатності.</t>
  </si>
  <si>
    <t xml:space="preserve">62019
Числені амінокислоти / метаболіти карнітину ІВД, набір, мас-спектрометричний аналіз / рідинна хроматографія
</t>
  </si>
  <si>
    <t>Набір повинен містити не менше 1000 мл мобільної фази для ВЕРХ призначеної для цього аналізу, калібрувальний стандарт ліофілізований 5 мл, осаджуючий реагент 20 мл, дериватизуючий реагент 1 ліофілізований 2*5*2 мл, дериватизуючий реагент 2 – 20 мл, редукційний реагент 5*3 мл, внутрішній стандарт 5 мл та реакційні віали темні, 2*100 шт. Набір має забезпечувати не менше 200 визначень</t>
  </si>
  <si>
    <t>53748 - Гомоцистеїн IVD
(діагностика in vitro ),
набір, рідинна
хроматографія</t>
  </si>
  <si>
    <t>Універсальний набір реагентів призначений для проведення визначення гомоцистеїну в плазмі або сироватці крові методом ВЕРХ</t>
  </si>
  <si>
    <t>Голова робочої групи</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</si>
  <si>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</si>
  <si>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</si>
  <si>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</si>
  <si>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</si>
  <si>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</si>
  <si>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 xml:space="preserve">Медичний директор з поліклінічной роботи                 </t>
  </si>
  <si>
    <t>Володимир СОВА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</si>
  <si>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</si>
  <si>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</si>
  <si>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</si>
  <si>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</si>
  <si>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</si>
  <si>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</si>
  <si>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333600000-3лікарські засоби різні  Реагенти лабораторні</t>
  </si>
  <si>
    <t>ОБГРУНТУВАННЯ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</si>
</sst>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b/>
      <sz val="14"/>
      <color theme="1"/>
      <name val="Times New Roman"/>
      <family val="1"/>
      <charset val="204"/>
    </font>
    <font>
      <sz val="14"/>
      <name val="Times New Roman"/>
      <family val="1"/>
      <charset val="204"/>
    </font>
    <font>
      <sz val="12"/>
      <color theme="1"/>
      <name val="Times New Roman"/>
      <family val="1"/>
      <charset val="204"/>
    </font>
    <font>
      <sz val="10"/>
      <name val="Arial Cyr"/>
      <charset val="204"/>
    </font>
    <font>
      <sz val="14"/>
      <color rgb="FF000000"/>
      <name val="Times New Roman"/>
      <family val="1"/>
      <charset val="204"/>
    </font>
    <font>
      <b/>
      <sz val="11"/>
      <color theme="1"/>
      <name val="Calibri"/>
      <family val="2"/>
      <charset val="204"/>
      <scheme val="minor"/>
    </font>
    <font>
      <sz val="12"/>
      <color rgb="FF000000"/>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 fillId="0" borderId="0"/>
    <xf numFmtId="0" fontId="8" fillId="0" borderId="0"/>
  </cellStyleXfs>
  <cellXfs count="75">
    <xf numFmtId="0" fontId="0" fillId="0" borderId="0" xfId="0"/>
    <xf numFmtId="0" fontId="3" fillId="0" borderId="0" xfId="0" applyFont="1"/>
    <xf numFmtId="0" fontId="7" fillId="0" borderId="0" xfId="2" applyFont="1"/>
    <xf numFmtId="0" fontId="4" fillId="0" borderId="0" xfId="0" applyFont="1" applyAlignment="1">
      <alignment horizontal="center" vertical="center"/>
    </xf>
    <xf numFmtId="0" fontId="5" fillId="0" borderId="1" xfId="0" applyFont="1" applyBorder="1" applyAlignment="1">
      <alignment horizontal="left"/>
    </xf>
    <xf numFmtId="0" fontId="6" fillId="0" borderId="1" xfId="0" applyFont="1" applyBorder="1" applyAlignment="1">
      <alignment horizontal="center" vertical="center"/>
    </xf>
    <xf numFmtId="1" fontId="4" fillId="0" borderId="1" xfId="0" applyNumberFormat="1" applyFont="1" applyBorder="1" applyAlignment="1">
      <alignment horizontal="center" vertical="center"/>
    </xf>
    <xf numFmtId="0" fontId="5" fillId="0" borderId="0" xfId="0" applyFont="1" applyAlignment="1">
      <alignment horizontal="left"/>
    </xf>
    <xf numFmtId="0" fontId="6" fillId="0" borderId="0" xfId="0" applyFont="1" applyAlignment="1">
      <alignment horizontal="center" vertical="center"/>
    </xf>
    <xf numFmtId="1" fontId="4" fillId="0" borderId="0" xfId="0" applyNumberFormat="1" applyFont="1" applyAlignment="1">
      <alignment horizontal="center" vertical="center"/>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4" fillId="0" borderId="1" xfId="0" applyFont="1" applyBorder="1" applyAlignment="1">
      <alignment horizontal="center" wrapText="1"/>
    </xf>
    <xf numFmtId="0" fontId="4" fillId="0" borderId="0" xfId="0" applyFont="1"/>
    <xf numFmtId="0" fontId="4" fillId="0" borderId="4" xfId="0" applyFont="1" applyBorder="1"/>
    <xf numFmtId="0" fontId="3" fillId="3" borderId="0" xfId="0" applyFont="1" applyFill="1"/>
    <xf numFmtId="0" fontId="4" fillId="0" borderId="1" xfId="0" applyFont="1" applyBorder="1" applyAlignment="1">
      <alignment vertical="top" wrapText="1"/>
    </xf>
    <xf numFmtId="0" fontId="4" fillId="0" borderId="0" xfId="2" applyFont="1" applyAlignment="1">
      <alignment horizontal="center" vertical="center" wrapText="1"/>
    </xf>
    <xf numFmtId="0" fontId="4" fillId="0" borderId="0" xfId="2" applyFont="1" applyAlignment="1">
      <alignment vertical="center" wrapText="1"/>
    </xf>
    <xf numFmtId="0" fontId="4" fillId="0" borderId="0" xfId="2" applyFont="1" applyAlignment="1">
      <alignment horizontal="left" vertical="center" wrapText="1"/>
    </xf>
    <xf numFmtId="0" fontId="4" fillId="0" borderId="0" xfId="0" applyFont="1" applyAlignment="1">
      <alignment horizontal="justify" vertical="center"/>
    </xf>
    <xf numFmtId="0" fontId="9" fillId="0" borderId="0" xfId="2" applyFont="1" applyAlignment="1">
      <alignment horizontal="center" vertical="center" wrapText="1"/>
    </xf>
    <xf numFmtId="0" fontId="4" fillId="0" borderId="0" xfId="0" applyFont="1" applyAlignment="1">
      <alignment vertical="center"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4" fillId="0" borderId="4" xfId="0" applyFont="1" applyBorder="1" applyAlignment="1">
      <alignment vertical="top" wrapText="1"/>
    </xf>
    <xf numFmtId="0" fontId="4" fillId="3" borderId="1" xfId="0" applyFont="1" applyFill="1" applyBorder="1" applyAlignment="1">
      <alignment vertical="top"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4" fontId="6" fillId="3" borderId="5"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0" borderId="1" xfId="0" applyFont="1" applyBorder="1" applyAlignment="1">
      <alignment horizontal="left" vertical="top" wrapText="1"/>
    </xf>
    <xf numFmtId="0" fontId="9" fillId="0" borderId="1" xfId="0" applyFont="1" applyBorder="1" applyAlignment="1">
      <alignment horizontal="center" vertical="center" wrapText="1" shrinkToFit="1"/>
    </xf>
    <xf numFmtId="4" fontId="6" fillId="3" borderId="5" xfId="0" applyNumberFormat="1"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0" xfId="0" applyFont="1" applyFill="1" applyAlignment="1">
      <alignment horizontal="center" wrapText="1"/>
    </xf>
    <xf numFmtId="4" fontId="4" fillId="3" borderId="5" xfId="0" applyNumberFormat="1" applyFont="1" applyFill="1" applyBorder="1" applyAlignment="1">
      <alignment horizontal="center" vertical="center"/>
    </xf>
    <xf numFmtId="0" fontId="6" fillId="0" borderId="1" xfId="0" applyFont="1" applyBorder="1" applyAlignment="1">
      <alignment vertical="top"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1" fontId="9"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164" fontId="9" fillId="0" borderId="1" xfId="0" applyNumberFormat="1" applyFont="1" applyBorder="1" applyAlignment="1">
      <alignment horizontal="center" vertical="center"/>
    </xf>
    <xf numFmtId="0" fontId="4" fillId="0" borderId="1" xfId="3" applyFont="1" applyBorder="1" applyAlignment="1">
      <alignment vertical="top" wrapText="1"/>
    </xf>
    <xf numFmtId="0" fontId="4" fillId="3" borderId="1" xfId="3" applyFont="1" applyFill="1" applyBorder="1" applyAlignment="1">
      <alignment vertical="top" wrapText="1"/>
    </xf>
    <xf numFmtId="0" fontId="4" fillId="0" borderId="1" xfId="3" applyFont="1" applyBorder="1" applyAlignment="1">
      <alignment horizontal="center" vertical="center" wrapText="1"/>
    </xf>
    <xf numFmtId="0" fontId="9" fillId="0" borderId="1" xfId="0" applyFont="1" applyBorder="1" applyAlignment="1">
      <alignmen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wrapText="1"/>
    </xf>
    <xf numFmtId="0" fontId="4" fillId="0" borderId="1" xfId="0" applyFont="1" applyBorder="1" applyAlignment="1">
      <alignment horizontal="left" vertical="top" wrapText="1" shrinkToFit="1"/>
    </xf>
    <xf numFmtId="0" fontId="4" fillId="0" borderId="1" xfId="0" applyFont="1" applyBorder="1" applyAlignment="1">
      <alignment horizontal="center" vertical="center" wrapText="1" shrinkToFit="1"/>
    </xf>
    <xf numFmtId="0" fontId="4" fillId="0" borderId="3" xfId="0" applyFont="1" applyBorder="1" applyAlignment="1">
      <alignment vertical="top" wrapText="1"/>
    </xf>
    <xf numFmtId="0" fontId="4" fillId="0" borderId="3" xfId="0" applyFont="1" applyBorder="1" applyAlignment="1">
      <alignment horizontal="center" vertical="center" wrapText="1" shrinkToFit="1"/>
    </xf>
    <xf numFmtId="4" fontId="6" fillId="0" borderId="1" xfId="0" applyNumberFormat="1" applyFont="1" applyBorder="1" applyAlignment="1">
      <alignment vertical="top" wrapText="1"/>
    </xf>
    <xf numFmtId="0" fontId="4" fillId="0" borderId="0" xfId="0" applyFont="1" applyAlignment="1">
      <alignment vertical="top"/>
    </xf>
    <xf numFmtId="4" fontId="6" fillId="0" borderId="1" xfId="3" applyNumberFormat="1" applyFont="1" applyBorder="1" applyAlignment="1">
      <alignment horizontal="left" vertical="center" wrapText="1"/>
    </xf>
    <xf numFmtId="0" fontId="4" fillId="0" borderId="1" xfId="0" applyFont="1" applyBorder="1" applyAlignment="1">
      <alignment horizontal="justify"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0" xfId="2" applyFont="1" applyAlignment="1">
      <alignment horizontal="center" vertical="center" wrapText="1"/>
    </xf>
    <xf numFmtId="0" fontId="5" fillId="0" borderId="0" xfId="0" applyFont="1" applyAlignment="1">
      <alignment horizontal="center" wrapText="1"/>
    </xf>
    <xf numFmtId="0" fontId="5" fillId="0" borderId="2" xfId="0" applyFont="1" applyBorder="1" applyAlignment="1">
      <alignment horizontal="center" wrapText="1"/>
    </xf>
    <xf numFmtId="0" fontId="4" fillId="0" borderId="0" xfId="0" applyFont="1" applyAlignment="1">
      <alignment horizontal="center" vertical="center" wrapText="1"/>
    </xf>
    <xf numFmtId="0" fontId="4" fillId="0" borderId="0" xfId="2" applyFont="1" applyAlignment="1">
      <alignment horizontal="left" vertical="top" wrapText="1"/>
    </xf>
    <xf numFmtId="0" fontId="4" fillId="0" borderId="0" xfId="2" applyFont="1" applyAlignment="1">
      <alignment horizontal="left" vertical="center" wrapText="1"/>
    </xf>
    <xf numFmtId="0" fontId="4" fillId="0" borderId="0" xfId="2" applyFont="1" applyAlignment="1">
      <alignment horizontal="left" wrapText="1"/>
    </xf>
    <xf numFmtId="0" fontId="11" fillId="0" borderId="0" xfId="0" applyFont="1" applyAlignment="1">
      <alignment wrapText="1"/>
    </xf>
    <xf numFmtId="0" fontId="5" fillId="0" borderId="0" xfId="0" applyFont="1" applyAlignment="1">
      <alignment horizontal="center" vertical="center" wrapText="1"/>
    </xf>
    <xf numFmtId="0" fontId="10" fillId="0" borderId="0" xfId="0" applyFont="1" applyAlignment="1">
      <alignment horizontal="center" vertical="center" wrapText="1"/>
    </xf>
  </cellXfs>
  <cellStyles count="4">
    <cellStyle name="Звичайний" xfId="0" builtinId="0"/>
    <cellStyle name="Звичайний 2" xfId="1" xr:uid="{00000000-0005-0000-0000-000000000000}"/>
    <cellStyle name="Звичайний 3" xfId="2" xr:uid="{00000000-0005-0000-0000-00000100000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G74"/>
  <sheetViews>
    <sheetView tabSelected="1" zoomScale="60" zoomScaleNormal="60" workbookViewId="0">
      <selection activeCell="C7" sqref="C7"/>
    </sheetView>
  </sheetViews>
  <sheetFormatPr defaultColWidth="9.109375" defaultRowHeight="18" x14ac:dyDescent="0.25"/>
  <cols>
    <col min="1" max="1" width="5.88671875" style="22" customWidth="1"/>
    <col min="2" max="2" width="41.44140625" style="22" customWidth="1"/>
    <col min="3" max="3" width="84.33203125" style="22" customWidth="1"/>
    <col min="4" max="4" width="25.5546875" style="22" customWidth="1"/>
    <col min="5" max="5" width="27.44140625" style="22" customWidth="1"/>
    <col min="6" max="6" width="10.33203125" style="22" customWidth="1"/>
    <col min="7" max="7" width="10" style="64" customWidth="1"/>
    <col min="8" max="8" width="15.88671875" style="64" customWidth="1"/>
    <col min="9" max="9" width="19.44140625" style="64" customWidth="1"/>
    <col min="10" max="10" width="14.44140625" style="64" customWidth="1"/>
    <col min="11" max="11" width="19.44140625" style="64" customWidth="1"/>
    <col min="12" max="12" width="14.44140625" style="64" customWidth="1"/>
    <col min="13" max="13" width="19.44140625" style="64" customWidth="1"/>
    <col min="14" max="16384" width="9.109375" style="1"/>
  </cols>
  <sheetData>
    <row r="1" spans="1:13" x14ac:dyDescent="0.25">
      <c r="C1" s="73" t="s">
        <v>158</v>
      </c>
      <c r="D1" s="74"/>
      <c r="E1" s="74"/>
      <c r="F1" s="74"/>
      <c r="G1" s="74"/>
      <c r="H1" s="74"/>
      <c r="I1" s="74"/>
      <c r="J1" s="74"/>
      <c r="K1" s="74"/>
    </row>
    <row r="2" spans="1:13" x14ac:dyDescent="0.35">
      <c r="B2" s="66" t="s">
        <v>8</v>
      </c>
      <c r="C2" s="66"/>
      <c r="D2" s="66"/>
      <c r="E2" s="66"/>
      <c r="F2" s="66"/>
      <c r="G2" s="66"/>
      <c r="H2" s="66"/>
      <c r="I2" s="66"/>
      <c r="J2" s="13"/>
      <c r="K2" s="13"/>
      <c r="L2" s="13"/>
      <c r="M2" s="13"/>
    </row>
    <row r="3" spans="1:13" x14ac:dyDescent="0.35">
      <c r="B3" s="66"/>
      <c r="C3" s="66"/>
      <c r="D3" s="66"/>
      <c r="E3" s="66"/>
      <c r="F3" s="66"/>
      <c r="G3" s="66"/>
      <c r="H3" s="66"/>
      <c r="I3" s="66"/>
      <c r="J3" s="13"/>
      <c r="K3" s="13"/>
      <c r="L3" s="13"/>
      <c r="M3" s="13"/>
    </row>
    <row r="4" spans="1:13" x14ac:dyDescent="0.35">
      <c r="B4" s="66"/>
      <c r="C4" s="66"/>
      <c r="D4" s="66"/>
      <c r="E4" s="66"/>
      <c r="F4" s="66"/>
      <c r="G4" s="66"/>
      <c r="H4" s="66"/>
      <c r="I4" s="66"/>
      <c r="J4" s="13"/>
      <c r="K4" s="13"/>
      <c r="L4" s="13"/>
      <c r="M4" s="13"/>
    </row>
    <row r="5" spans="1:13" x14ac:dyDescent="0.35">
      <c r="B5" s="67"/>
      <c r="C5" s="67"/>
      <c r="D5" s="67"/>
      <c r="E5" s="67"/>
      <c r="F5" s="67"/>
      <c r="G5" s="67"/>
      <c r="H5" s="67"/>
      <c r="I5" s="67"/>
      <c r="J5" s="13"/>
      <c r="K5" s="13"/>
      <c r="L5" s="13"/>
      <c r="M5" s="13"/>
    </row>
    <row r="6" spans="1:13" s="2" customFormat="1" ht="54" x14ac:dyDescent="0.3">
      <c r="A6" s="10" t="s">
        <v>0</v>
      </c>
      <c r="B6" s="23" t="s">
        <v>4</v>
      </c>
      <c r="C6" s="23" t="s">
        <v>2</v>
      </c>
      <c r="D6" s="23" t="s">
        <v>5</v>
      </c>
      <c r="E6" s="23" t="s">
        <v>6</v>
      </c>
      <c r="F6" s="23" t="s">
        <v>1</v>
      </c>
      <c r="G6" s="24" t="s">
        <v>9</v>
      </c>
      <c r="H6" s="24" t="s">
        <v>11</v>
      </c>
      <c r="I6" s="25" t="s">
        <v>133</v>
      </c>
      <c r="J6" s="24" t="s">
        <v>10</v>
      </c>
      <c r="K6" s="25" t="s">
        <v>134</v>
      </c>
      <c r="L6" s="24" t="s">
        <v>12</v>
      </c>
      <c r="M6" s="25" t="s">
        <v>13</v>
      </c>
    </row>
    <row r="7" spans="1:13" ht="180" x14ac:dyDescent="0.3">
      <c r="A7" s="10">
        <v>1</v>
      </c>
      <c r="B7" s="26" t="s">
        <v>14</v>
      </c>
      <c r="C7" s="27" t="s">
        <v>107</v>
      </c>
      <c r="D7" s="28" t="s">
        <v>108</v>
      </c>
      <c r="E7" s="72" t="s">
        <v>157</v>
      </c>
      <c r="F7" s="30" t="s">
        <v>3</v>
      </c>
      <c r="G7" s="24">
        <v>3</v>
      </c>
      <c r="H7" s="31">
        <v>133060</v>
      </c>
      <c r="I7" s="11">
        <f>H7*G7</f>
        <v>399180</v>
      </c>
      <c r="J7" s="32">
        <v>135720</v>
      </c>
      <c r="K7" s="11">
        <f>J7*G7</f>
        <v>407160</v>
      </c>
      <c r="L7" s="32">
        <f>(H7+J7)/2</f>
        <v>134390</v>
      </c>
      <c r="M7" s="11">
        <f>(I7+K7)/2</f>
        <v>403170</v>
      </c>
    </row>
    <row r="8" spans="1:13" ht="90" x14ac:dyDescent="0.3">
      <c r="A8" s="10">
        <v>2</v>
      </c>
      <c r="B8" s="16" t="s">
        <v>92</v>
      </c>
      <c r="C8" s="27" t="s">
        <v>111</v>
      </c>
      <c r="D8" s="28" t="s">
        <v>34</v>
      </c>
      <c r="E8" s="72" t="s">
        <v>157</v>
      </c>
      <c r="F8" s="29" t="s">
        <v>32</v>
      </c>
      <c r="G8" s="24">
        <v>2</v>
      </c>
      <c r="H8" s="31">
        <v>60000</v>
      </c>
      <c r="I8" s="11">
        <f t="shared" ref="I8:I57" si="0">H8*G8</f>
        <v>120000</v>
      </c>
      <c r="J8" s="11">
        <v>61000</v>
      </c>
      <c r="K8" s="11">
        <f t="shared" ref="K8:K56" si="1">J8*G8</f>
        <v>122000</v>
      </c>
      <c r="L8" s="32">
        <f t="shared" ref="L8:L57" si="2">(H8+J8)/2</f>
        <v>60500</v>
      </c>
      <c r="M8" s="11">
        <f t="shared" ref="M8:M57" si="3">(I8+K8)/2</f>
        <v>121000</v>
      </c>
    </row>
    <row r="9" spans="1:13" ht="90" x14ac:dyDescent="0.3">
      <c r="A9" s="10">
        <v>3</v>
      </c>
      <c r="B9" s="16" t="s">
        <v>16</v>
      </c>
      <c r="C9" s="33" t="s">
        <v>33</v>
      </c>
      <c r="D9" s="34" t="s">
        <v>34</v>
      </c>
      <c r="E9" s="72" t="s">
        <v>157</v>
      </c>
      <c r="F9" s="29" t="s">
        <v>3</v>
      </c>
      <c r="G9" s="24">
        <v>5</v>
      </c>
      <c r="H9" s="31">
        <v>20240</v>
      </c>
      <c r="I9" s="11">
        <f t="shared" si="0"/>
        <v>101200</v>
      </c>
      <c r="J9" s="11">
        <v>21000</v>
      </c>
      <c r="K9" s="11">
        <f t="shared" si="1"/>
        <v>105000</v>
      </c>
      <c r="L9" s="32">
        <f t="shared" si="2"/>
        <v>20620</v>
      </c>
      <c r="M9" s="11">
        <f t="shared" si="3"/>
        <v>103100</v>
      </c>
    </row>
    <row r="10" spans="1:13" ht="90" x14ac:dyDescent="0.3">
      <c r="A10" s="10">
        <v>4</v>
      </c>
      <c r="B10" s="16" t="s">
        <v>17</v>
      </c>
      <c r="C10" s="16" t="s">
        <v>35</v>
      </c>
      <c r="D10" s="34" t="s">
        <v>34</v>
      </c>
      <c r="E10" s="72" t="s">
        <v>157</v>
      </c>
      <c r="F10" s="29" t="s">
        <v>3</v>
      </c>
      <c r="G10" s="24">
        <v>2</v>
      </c>
      <c r="H10" s="31">
        <v>20240</v>
      </c>
      <c r="I10" s="11">
        <f t="shared" si="0"/>
        <v>40480</v>
      </c>
      <c r="J10" s="11">
        <v>21000</v>
      </c>
      <c r="K10" s="11">
        <f t="shared" si="1"/>
        <v>42000</v>
      </c>
      <c r="L10" s="32">
        <f t="shared" si="2"/>
        <v>20620</v>
      </c>
      <c r="M10" s="11">
        <f t="shared" si="3"/>
        <v>41240</v>
      </c>
    </row>
    <row r="11" spans="1:13" ht="90" x14ac:dyDescent="0.3">
      <c r="A11" s="10">
        <v>5</v>
      </c>
      <c r="B11" s="16" t="s">
        <v>18</v>
      </c>
      <c r="C11" s="16" t="s">
        <v>36</v>
      </c>
      <c r="D11" s="29" t="s">
        <v>34</v>
      </c>
      <c r="E11" s="72" t="s">
        <v>157</v>
      </c>
      <c r="F11" s="29" t="s">
        <v>3</v>
      </c>
      <c r="G11" s="24">
        <v>2</v>
      </c>
      <c r="H11" s="31">
        <v>6720</v>
      </c>
      <c r="I11" s="11">
        <f t="shared" si="0"/>
        <v>13440</v>
      </c>
      <c r="J11" s="11">
        <v>6920</v>
      </c>
      <c r="K11" s="11">
        <f t="shared" si="1"/>
        <v>13840</v>
      </c>
      <c r="L11" s="32">
        <f t="shared" si="2"/>
        <v>6820</v>
      </c>
      <c r="M11" s="11">
        <f t="shared" si="3"/>
        <v>13640</v>
      </c>
    </row>
    <row r="12" spans="1:13" ht="90" x14ac:dyDescent="0.3">
      <c r="A12" s="10">
        <v>6</v>
      </c>
      <c r="B12" s="16" t="s">
        <v>19</v>
      </c>
      <c r="C12" s="16" t="s">
        <v>37</v>
      </c>
      <c r="D12" s="29" t="s">
        <v>34</v>
      </c>
      <c r="E12" s="72" t="s">
        <v>157</v>
      </c>
      <c r="F12" s="29" t="s">
        <v>3</v>
      </c>
      <c r="G12" s="24">
        <v>5</v>
      </c>
      <c r="H12" s="31">
        <v>44100</v>
      </c>
      <c r="I12" s="11">
        <f t="shared" si="0"/>
        <v>220500</v>
      </c>
      <c r="J12" s="11">
        <v>16850</v>
      </c>
      <c r="K12" s="11">
        <f t="shared" si="1"/>
        <v>84250</v>
      </c>
      <c r="L12" s="32">
        <f t="shared" si="2"/>
        <v>30475</v>
      </c>
      <c r="M12" s="11">
        <f t="shared" si="3"/>
        <v>152375</v>
      </c>
    </row>
    <row r="13" spans="1:13" ht="90" x14ac:dyDescent="0.3">
      <c r="A13" s="10">
        <v>7</v>
      </c>
      <c r="B13" s="16" t="s">
        <v>93</v>
      </c>
      <c r="C13" s="27" t="s">
        <v>112</v>
      </c>
      <c r="D13" s="29" t="s">
        <v>34</v>
      </c>
      <c r="E13" s="72" t="s">
        <v>157</v>
      </c>
      <c r="F13" s="29" t="s">
        <v>25</v>
      </c>
      <c r="G13" s="24">
        <v>1</v>
      </c>
      <c r="H13" s="31">
        <v>16200</v>
      </c>
      <c r="I13" s="11">
        <f t="shared" si="0"/>
        <v>16200</v>
      </c>
      <c r="J13" s="11">
        <v>16690</v>
      </c>
      <c r="K13" s="11">
        <f t="shared" si="1"/>
        <v>16690</v>
      </c>
      <c r="L13" s="32">
        <f t="shared" si="2"/>
        <v>16445</v>
      </c>
      <c r="M13" s="11">
        <f t="shared" si="3"/>
        <v>16445</v>
      </c>
    </row>
    <row r="14" spans="1:13" ht="90" x14ac:dyDescent="0.3">
      <c r="A14" s="10">
        <v>8</v>
      </c>
      <c r="B14" s="16" t="s">
        <v>20</v>
      </c>
      <c r="C14" s="16" t="s">
        <v>38</v>
      </c>
      <c r="D14" s="34" t="s">
        <v>39</v>
      </c>
      <c r="E14" s="72" t="s">
        <v>157</v>
      </c>
      <c r="F14" s="29" t="s">
        <v>3</v>
      </c>
      <c r="G14" s="24">
        <v>5</v>
      </c>
      <c r="H14" s="35">
        <v>8360</v>
      </c>
      <c r="I14" s="11">
        <f t="shared" si="0"/>
        <v>41800</v>
      </c>
      <c r="J14" s="11">
        <v>8610</v>
      </c>
      <c r="K14" s="11">
        <f t="shared" si="1"/>
        <v>43050</v>
      </c>
      <c r="L14" s="32">
        <f t="shared" si="2"/>
        <v>8485</v>
      </c>
      <c r="M14" s="11">
        <f t="shared" si="3"/>
        <v>42425</v>
      </c>
    </row>
    <row r="15" spans="1:13" ht="144" x14ac:dyDescent="0.35">
      <c r="A15" s="10">
        <v>9</v>
      </c>
      <c r="B15" s="27" t="s">
        <v>83</v>
      </c>
      <c r="C15" s="36" t="s">
        <v>56</v>
      </c>
      <c r="D15" s="37" t="s">
        <v>131</v>
      </c>
      <c r="E15" s="72" t="s">
        <v>157</v>
      </c>
      <c r="F15" s="29" t="s">
        <v>3</v>
      </c>
      <c r="G15" s="6">
        <v>8</v>
      </c>
      <c r="H15" s="38">
        <v>65390</v>
      </c>
      <c r="I15" s="11">
        <f t="shared" si="0"/>
        <v>523120</v>
      </c>
      <c r="J15" s="11">
        <v>67680</v>
      </c>
      <c r="K15" s="11">
        <f t="shared" si="1"/>
        <v>541440</v>
      </c>
      <c r="L15" s="32">
        <f t="shared" si="2"/>
        <v>66535</v>
      </c>
      <c r="M15" s="11">
        <f t="shared" si="3"/>
        <v>532280</v>
      </c>
    </row>
    <row r="16" spans="1:13" ht="90" x14ac:dyDescent="0.3">
      <c r="A16" s="10">
        <v>10</v>
      </c>
      <c r="B16" s="16" t="s">
        <v>21</v>
      </c>
      <c r="C16" s="16" t="s">
        <v>94</v>
      </c>
      <c r="D16" s="29" t="s">
        <v>40</v>
      </c>
      <c r="E16" s="72" t="s">
        <v>157</v>
      </c>
      <c r="F16" s="29" t="s">
        <v>22</v>
      </c>
      <c r="G16" s="24">
        <v>40</v>
      </c>
      <c r="H16" s="31">
        <v>500</v>
      </c>
      <c r="I16" s="11">
        <f t="shared" si="0"/>
        <v>20000</v>
      </c>
      <c r="J16" s="11">
        <v>510</v>
      </c>
      <c r="K16" s="11">
        <f t="shared" si="1"/>
        <v>20400</v>
      </c>
      <c r="L16" s="32">
        <f t="shared" si="2"/>
        <v>505</v>
      </c>
      <c r="M16" s="11">
        <f t="shared" si="3"/>
        <v>20200</v>
      </c>
    </row>
    <row r="17" spans="1:111" ht="90" x14ac:dyDescent="0.3">
      <c r="A17" s="10">
        <v>11</v>
      </c>
      <c r="B17" s="16" t="s">
        <v>23</v>
      </c>
      <c r="C17" s="16" t="s">
        <v>95</v>
      </c>
      <c r="D17" s="29" t="s">
        <v>40</v>
      </c>
      <c r="E17" s="72" t="s">
        <v>157</v>
      </c>
      <c r="F17" s="29" t="s">
        <v>22</v>
      </c>
      <c r="G17" s="24">
        <v>2</v>
      </c>
      <c r="H17" s="31">
        <v>7280</v>
      </c>
      <c r="I17" s="11">
        <f t="shared" si="0"/>
        <v>14560</v>
      </c>
      <c r="J17" s="11">
        <v>7500</v>
      </c>
      <c r="K17" s="11">
        <f t="shared" si="1"/>
        <v>15000</v>
      </c>
      <c r="L17" s="32">
        <f t="shared" si="2"/>
        <v>7390</v>
      </c>
      <c r="M17" s="11">
        <f t="shared" si="3"/>
        <v>14780</v>
      </c>
    </row>
    <row r="18" spans="1:111" ht="90" x14ac:dyDescent="0.3">
      <c r="A18" s="10">
        <v>12</v>
      </c>
      <c r="B18" s="16" t="s">
        <v>86</v>
      </c>
      <c r="C18" s="39" t="s">
        <v>84</v>
      </c>
      <c r="D18" s="40" t="s">
        <v>41</v>
      </c>
      <c r="E18" s="72" t="s">
        <v>157</v>
      </c>
      <c r="F18" s="5" t="s">
        <v>3</v>
      </c>
      <c r="G18" s="24">
        <v>9</v>
      </c>
      <c r="H18" s="11">
        <v>176240</v>
      </c>
      <c r="I18" s="11">
        <f t="shared" si="0"/>
        <v>1586160</v>
      </c>
      <c r="J18" s="11">
        <v>179770</v>
      </c>
      <c r="K18" s="11">
        <f t="shared" si="1"/>
        <v>1617930</v>
      </c>
      <c r="L18" s="32">
        <f t="shared" si="2"/>
        <v>178005</v>
      </c>
      <c r="M18" s="11">
        <f t="shared" si="3"/>
        <v>1602045</v>
      </c>
    </row>
    <row r="19" spans="1:111" ht="126" x14ac:dyDescent="0.3">
      <c r="A19" s="10">
        <v>13</v>
      </c>
      <c r="B19" s="16" t="s">
        <v>24</v>
      </c>
      <c r="C19" s="16" t="s">
        <v>85</v>
      </c>
      <c r="D19" s="28" t="s">
        <v>42</v>
      </c>
      <c r="E19" s="72" t="s">
        <v>157</v>
      </c>
      <c r="F19" s="41" t="s">
        <v>25</v>
      </c>
      <c r="G19" s="24">
        <v>9</v>
      </c>
      <c r="H19" s="31">
        <v>35790</v>
      </c>
      <c r="I19" s="11">
        <f t="shared" si="0"/>
        <v>322110</v>
      </c>
      <c r="J19" s="11">
        <v>37050</v>
      </c>
      <c r="K19" s="11">
        <f t="shared" si="1"/>
        <v>333450</v>
      </c>
      <c r="L19" s="32">
        <f t="shared" si="2"/>
        <v>36420</v>
      </c>
      <c r="M19" s="11">
        <f t="shared" si="3"/>
        <v>327780</v>
      </c>
    </row>
    <row r="20" spans="1:111" s="14" customFormat="1" ht="54" x14ac:dyDescent="0.35">
      <c r="A20" s="10">
        <v>14</v>
      </c>
      <c r="B20" s="16" t="s">
        <v>96</v>
      </c>
      <c r="C20" s="16" t="s">
        <v>97</v>
      </c>
      <c r="D20" s="12" t="s">
        <v>91</v>
      </c>
      <c r="E20" s="72" t="s">
        <v>157</v>
      </c>
      <c r="F20" s="12" t="s">
        <v>32</v>
      </c>
      <c r="G20" s="10">
        <v>2</v>
      </c>
      <c r="H20" s="11">
        <v>102520</v>
      </c>
      <c r="I20" s="11">
        <f t="shared" si="0"/>
        <v>205040</v>
      </c>
      <c r="J20" s="11">
        <v>105085</v>
      </c>
      <c r="K20" s="11">
        <f t="shared" si="1"/>
        <v>210170</v>
      </c>
      <c r="L20" s="32">
        <f t="shared" si="2"/>
        <v>103802.5</v>
      </c>
      <c r="M20" s="11">
        <f t="shared" si="3"/>
        <v>207605</v>
      </c>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s="15" customFormat="1" ht="90" x14ac:dyDescent="0.3">
      <c r="A21" s="10">
        <v>15</v>
      </c>
      <c r="B21" s="27" t="s">
        <v>30</v>
      </c>
      <c r="C21" s="27" t="s">
        <v>44</v>
      </c>
      <c r="D21" s="42" t="s">
        <v>41</v>
      </c>
      <c r="E21" s="72" t="s">
        <v>157</v>
      </c>
      <c r="F21" s="43" t="s">
        <v>3</v>
      </c>
      <c r="G21" s="44">
        <v>1</v>
      </c>
      <c r="H21" s="31">
        <v>54770</v>
      </c>
      <c r="I21" s="11">
        <f t="shared" si="0"/>
        <v>54770</v>
      </c>
      <c r="J21" s="45">
        <v>56420</v>
      </c>
      <c r="K21" s="11">
        <f t="shared" si="1"/>
        <v>56420</v>
      </c>
      <c r="L21" s="32">
        <f t="shared" si="2"/>
        <v>55595</v>
      </c>
      <c r="M21" s="11">
        <f t="shared" si="3"/>
        <v>55595</v>
      </c>
    </row>
    <row r="22" spans="1:111" ht="72" x14ac:dyDescent="0.3">
      <c r="A22" s="10">
        <v>16</v>
      </c>
      <c r="B22" s="16" t="s">
        <v>43</v>
      </c>
      <c r="C22" s="16" t="s">
        <v>87</v>
      </c>
      <c r="D22" s="28" t="s">
        <v>41</v>
      </c>
      <c r="E22" s="72" t="s">
        <v>157</v>
      </c>
      <c r="F22" s="41" t="s">
        <v>29</v>
      </c>
      <c r="G22" s="24">
        <v>2</v>
      </c>
      <c r="H22" s="46">
        <v>213190</v>
      </c>
      <c r="I22" s="11">
        <f t="shared" si="0"/>
        <v>426380</v>
      </c>
      <c r="J22" s="11">
        <v>218310</v>
      </c>
      <c r="K22" s="11">
        <f t="shared" si="1"/>
        <v>436620</v>
      </c>
      <c r="L22" s="32">
        <f t="shared" si="2"/>
        <v>215750</v>
      </c>
      <c r="M22" s="11">
        <f t="shared" si="3"/>
        <v>431500</v>
      </c>
    </row>
    <row r="23" spans="1:111" ht="72" x14ac:dyDescent="0.3">
      <c r="A23" s="10">
        <v>17</v>
      </c>
      <c r="B23" s="16" t="s">
        <v>26</v>
      </c>
      <c r="C23" s="16" t="s">
        <v>88</v>
      </c>
      <c r="D23" s="28" t="s">
        <v>41</v>
      </c>
      <c r="E23" s="72" t="s">
        <v>157</v>
      </c>
      <c r="F23" s="41" t="s">
        <v>25</v>
      </c>
      <c r="G23" s="24">
        <v>7</v>
      </c>
      <c r="H23" s="31">
        <v>25370</v>
      </c>
      <c r="I23" s="11">
        <f t="shared" si="0"/>
        <v>177590</v>
      </c>
      <c r="J23" s="11">
        <v>26280</v>
      </c>
      <c r="K23" s="11">
        <f t="shared" si="1"/>
        <v>183960</v>
      </c>
      <c r="L23" s="32">
        <f t="shared" si="2"/>
        <v>25825</v>
      </c>
      <c r="M23" s="11">
        <f t="shared" si="3"/>
        <v>180775</v>
      </c>
    </row>
    <row r="24" spans="1:111" ht="72" x14ac:dyDescent="0.3">
      <c r="A24" s="10">
        <v>18</v>
      </c>
      <c r="B24" s="16" t="s">
        <v>27</v>
      </c>
      <c r="C24" s="16" t="s">
        <v>89</v>
      </c>
      <c r="D24" s="28" t="s">
        <v>41</v>
      </c>
      <c r="E24" s="72" t="s">
        <v>157</v>
      </c>
      <c r="F24" s="41" t="s">
        <v>25</v>
      </c>
      <c r="G24" s="24">
        <v>1</v>
      </c>
      <c r="H24" s="31">
        <v>4540</v>
      </c>
      <c r="I24" s="11">
        <f t="shared" si="0"/>
        <v>4540</v>
      </c>
      <c r="J24" s="11">
        <v>4650</v>
      </c>
      <c r="K24" s="11">
        <f t="shared" si="1"/>
        <v>4650</v>
      </c>
      <c r="L24" s="32">
        <f t="shared" si="2"/>
        <v>4595</v>
      </c>
      <c r="M24" s="11">
        <f t="shared" si="3"/>
        <v>4595</v>
      </c>
    </row>
    <row r="25" spans="1:111" ht="72" x14ac:dyDescent="0.3">
      <c r="A25" s="10">
        <v>19</v>
      </c>
      <c r="B25" s="16" t="s">
        <v>28</v>
      </c>
      <c r="C25" s="16" t="s">
        <v>90</v>
      </c>
      <c r="D25" s="28" t="s">
        <v>41</v>
      </c>
      <c r="E25" s="72" t="s">
        <v>157</v>
      </c>
      <c r="F25" s="41" t="s">
        <v>25</v>
      </c>
      <c r="G25" s="24">
        <v>1</v>
      </c>
      <c r="H25" s="31">
        <v>9080</v>
      </c>
      <c r="I25" s="11">
        <f t="shared" si="0"/>
        <v>9080</v>
      </c>
      <c r="J25" s="11">
        <v>9390</v>
      </c>
      <c r="K25" s="11">
        <f t="shared" si="1"/>
        <v>9390</v>
      </c>
      <c r="L25" s="32">
        <f t="shared" si="2"/>
        <v>9235</v>
      </c>
      <c r="M25" s="11">
        <f t="shared" si="3"/>
        <v>9235</v>
      </c>
    </row>
    <row r="26" spans="1:111" ht="72" x14ac:dyDescent="0.3">
      <c r="A26" s="10">
        <v>20</v>
      </c>
      <c r="B26" s="47" t="s">
        <v>82</v>
      </c>
      <c r="C26" s="16" t="s">
        <v>81</v>
      </c>
      <c r="D26" s="28" t="s">
        <v>41</v>
      </c>
      <c r="E26" s="72" t="s">
        <v>157</v>
      </c>
      <c r="F26" s="5" t="s">
        <v>3</v>
      </c>
      <c r="G26" s="24">
        <v>12</v>
      </c>
      <c r="H26" s="11">
        <v>314670</v>
      </c>
      <c r="I26" s="11">
        <f t="shared" si="0"/>
        <v>3776040</v>
      </c>
      <c r="J26" s="11">
        <v>324110</v>
      </c>
      <c r="K26" s="11">
        <f t="shared" si="1"/>
        <v>3889320</v>
      </c>
      <c r="L26" s="32">
        <f t="shared" si="2"/>
        <v>319390</v>
      </c>
      <c r="M26" s="11">
        <f t="shared" si="3"/>
        <v>3832680</v>
      </c>
    </row>
    <row r="27" spans="1:111" ht="72" x14ac:dyDescent="0.3">
      <c r="A27" s="10">
        <v>21</v>
      </c>
      <c r="B27" s="47" t="s">
        <v>78</v>
      </c>
      <c r="C27" s="16" t="s">
        <v>79</v>
      </c>
      <c r="D27" s="28" t="s">
        <v>41</v>
      </c>
      <c r="E27" s="72" t="s">
        <v>157</v>
      </c>
      <c r="F27" s="5" t="s">
        <v>3</v>
      </c>
      <c r="G27" s="24">
        <v>9</v>
      </c>
      <c r="H27" s="11">
        <v>510300</v>
      </c>
      <c r="I27" s="11">
        <f t="shared" si="0"/>
        <v>4592700</v>
      </c>
      <c r="J27" s="11">
        <v>517950</v>
      </c>
      <c r="K27" s="11">
        <f t="shared" si="1"/>
        <v>4661550</v>
      </c>
      <c r="L27" s="32">
        <f t="shared" si="2"/>
        <v>514125</v>
      </c>
      <c r="M27" s="11">
        <f t="shared" si="3"/>
        <v>4627125</v>
      </c>
    </row>
    <row r="28" spans="1:111" ht="72" x14ac:dyDescent="0.3">
      <c r="A28" s="10">
        <v>22</v>
      </c>
      <c r="B28" s="47" t="s">
        <v>77</v>
      </c>
      <c r="C28" s="16" t="s">
        <v>80</v>
      </c>
      <c r="D28" s="28" t="s">
        <v>41</v>
      </c>
      <c r="E28" s="72" t="s">
        <v>157</v>
      </c>
      <c r="F28" s="5" t="s">
        <v>3</v>
      </c>
      <c r="G28" s="24">
        <v>3</v>
      </c>
      <c r="H28" s="11">
        <v>357840</v>
      </c>
      <c r="I28" s="11">
        <f t="shared" si="0"/>
        <v>1073520</v>
      </c>
      <c r="J28" s="11">
        <v>366790</v>
      </c>
      <c r="K28" s="11">
        <f t="shared" si="1"/>
        <v>1100370</v>
      </c>
      <c r="L28" s="32">
        <f t="shared" si="2"/>
        <v>362315</v>
      </c>
      <c r="M28" s="11">
        <f t="shared" si="3"/>
        <v>1086945</v>
      </c>
    </row>
    <row r="29" spans="1:111" ht="72" x14ac:dyDescent="0.3">
      <c r="A29" s="10">
        <v>23</v>
      </c>
      <c r="B29" s="16" t="s">
        <v>50</v>
      </c>
      <c r="C29" s="16" t="s">
        <v>76</v>
      </c>
      <c r="D29" s="28" t="s">
        <v>41</v>
      </c>
      <c r="E29" s="72" t="s">
        <v>157</v>
      </c>
      <c r="F29" s="5" t="s">
        <v>3</v>
      </c>
      <c r="G29" s="24">
        <v>3</v>
      </c>
      <c r="H29" s="11">
        <v>154980</v>
      </c>
      <c r="I29" s="11">
        <f t="shared" si="0"/>
        <v>464940</v>
      </c>
      <c r="J29" s="11">
        <v>181330</v>
      </c>
      <c r="K29" s="11">
        <f t="shared" si="1"/>
        <v>543990</v>
      </c>
      <c r="L29" s="32">
        <f t="shared" si="2"/>
        <v>168155</v>
      </c>
      <c r="M29" s="11">
        <f t="shared" si="3"/>
        <v>504465</v>
      </c>
    </row>
    <row r="30" spans="1:111" ht="72" x14ac:dyDescent="0.3">
      <c r="A30" s="10">
        <v>24</v>
      </c>
      <c r="B30" s="47" t="s">
        <v>73</v>
      </c>
      <c r="C30" s="16" t="s">
        <v>75</v>
      </c>
      <c r="D30" s="28" t="s">
        <v>41</v>
      </c>
      <c r="E30" s="72" t="s">
        <v>157</v>
      </c>
      <c r="F30" s="5" t="s">
        <v>3</v>
      </c>
      <c r="G30" s="24">
        <v>1</v>
      </c>
      <c r="H30" s="11">
        <v>667970</v>
      </c>
      <c r="I30" s="11">
        <f t="shared" si="0"/>
        <v>667970</v>
      </c>
      <c r="J30" s="11">
        <v>681330</v>
      </c>
      <c r="K30" s="11">
        <f t="shared" si="1"/>
        <v>681330</v>
      </c>
      <c r="L30" s="32">
        <f t="shared" si="2"/>
        <v>674650</v>
      </c>
      <c r="M30" s="11">
        <f t="shared" si="3"/>
        <v>674650</v>
      </c>
    </row>
    <row r="31" spans="1:111" ht="72" x14ac:dyDescent="0.3">
      <c r="A31" s="10">
        <v>25</v>
      </c>
      <c r="B31" s="47" t="s">
        <v>74</v>
      </c>
      <c r="C31" s="16" t="s">
        <v>65</v>
      </c>
      <c r="D31" s="28" t="s">
        <v>41</v>
      </c>
      <c r="E31" s="72" t="s">
        <v>157</v>
      </c>
      <c r="F31" s="5" t="s">
        <v>3</v>
      </c>
      <c r="G31" s="24">
        <v>1</v>
      </c>
      <c r="H31" s="11">
        <v>386904</v>
      </c>
      <c r="I31" s="11">
        <f t="shared" si="0"/>
        <v>386904</v>
      </c>
      <c r="J31" s="11">
        <v>394650</v>
      </c>
      <c r="K31" s="11">
        <f t="shared" si="1"/>
        <v>394650</v>
      </c>
      <c r="L31" s="32">
        <f t="shared" si="2"/>
        <v>390777</v>
      </c>
      <c r="M31" s="11">
        <f t="shared" si="3"/>
        <v>390777</v>
      </c>
    </row>
    <row r="32" spans="1:111" ht="108" x14ac:dyDescent="0.3">
      <c r="A32" s="10">
        <v>26</v>
      </c>
      <c r="B32" s="48" t="s">
        <v>98</v>
      </c>
      <c r="C32" s="16" t="s">
        <v>66</v>
      </c>
      <c r="D32" s="49" t="s">
        <v>49</v>
      </c>
      <c r="E32" s="72" t="s">
        <v>157</v>
      </c>
      <c r="F32" s="5" t="s">
        <v>3</v>
      </c>
      <c r="G32" s="24">
        <v>5</v>
      </c>
      <c r="H32" s="11">
        <v>249900</v>
      </c>
      <c r="I32" s="11">
        <f t="shared" si="0"/>
        <v>1249500</v>
      </c>
      <c r="J32" s="11">
        <v>253650</v>
      </c>
      <c r="K32" s="11">
        <f t="shared" si="1"/>
        <v>1268250</v>
      </c>
      <c r="L32" s="32">
        <f t="shared" si="2"/>
        <v>251775</v>
      </c>
      <c r="M32" s="11">
        <f t="shared" si="3"/>
        <v>1258875</v>
      </c>
    </row>
    <row r="33" spans="1:13" ht="90" x14ac:dyDescent="0.3">
      <c r="A33" s="10">
        <v>27</v>
      </c>
      <c r="B33" s="50" t="s">
        <v>64</v>
      </c>
      <c r="C33" s="16" t="s">
        <v>67</v>
      </c>
      <c r="D33" s="28" t="s">
        <v>46</v>
      </c>
      <c r="E33" s="72" t="s">
        <v>157</v>
      </c>
      <c r="F33" s="5" t="s">
        <v>3</v>
      </c>
      <c r="G33" s="24">
        <v>1</v>
      </c>
      <c r="H33" s="11">
        <v>521640</v>
      </c>
      <c r="I33" s="11">
        <f t="shared" si="0"/>
        <v>521640</v>
      </c>
      <c r="J33" s="11">
        <v>615540</v>
      </c>
      <c r="K33" s="11">
        <f t="shared" si="1"/>
        <v>615540</v>
      </c>
      <c r="L33" s="32">
        <f t="shared" si="2"/>
        <v>568590</v>
      </c>
      <c r="M33" s="11">
        <f t="shared" si="3"/>
        <v>568590</v>
      </c>
    </row>
    <row r="34" spans="1:13" ht="90" x14ac:dyDescent="0.3">
      <c r="A34" s="10">
        <v>28</v>
      </c>
      <c r="B34" s="16" t="s">
        <v>63</v>
      </c>
      <c r="C34" s="16" t="s">
        <v>68</v>
      </c>
      <c r="D34" s="28" t="s">
        <v>45</v>
      </c>
      <c r="E34" s="72" t="s">
        <v>157</v>
      </c>
      <c r="F34" s="5" t="s">
        <v>29</v>
      </c>
      <c r="G34" s="24">
        <v>200</v>
      </c>
      <c r="H34" s="31">
        <v>3700</v>
      </c>
      <c r="I34" s="11">
        <f t="shared" si="0"/>
        <v>740000</v>
      </c>
      <c r="J34" s="11">
        <v>3775</v>
      </c>
      <c r="K34" s="11">
        <f t="shared" si="1"/>
        <v>755000</v>
      </c>
      <c r="L34" s="32">
        <f t="shared" si="2"/>
        <v>3737.5</v>
      </c>
      <c r="M34" s="11">
        <f t="shared" si="3"/>
        <v>747500</v>
      </c>
    </row>
    <row r="35" spans="1:13" ht="72" x14ac:dyDescent="0.3">
      <c r="A35" s="10">
        <v>29</v>
      </c>
      <c r="B35" s="39" t="s">
        <v>48</v>
      </c>
      <c r="C35" s="16" t="s">
        <v>69</v>
      </c>
      <c r="D35" s="28" t="s">
        <v>41</v>
      </c>
      <c r="E35" s="72" t="s">
        <v>157</v>
      </c>
      <c r="F35" s="5" t="s">
        <v>3</v>
      </c>
      <c r="G35" s="24">
        <v>1</v>
      </c>
      <c r="H35" s="11">
        <v>586410</v>
      </c>
      <c r="I35" s="11">
        <f t="shared" si="0"/>
        <v>586410</v>
      </c>
      <c r="J35" s="11">
        <v>599310</v>
      </c>
      <c r="K35" s="11">
        <f t="shared" si="1"/>
        <v>599310</v>
      </c>
      <c r="L35" s="32">
        <f t="shared" si="2"/>
        <v>592860</v>
      </c>
      <c r="M35" s="11">
        <f t="shared" si="3"/>
        <v>592860</v>
      </c>
    </row>
    <row r="36" spans="1:13" ht="90" x14ac:dyDescent="0.3">
      <c r="A36" s="10">
        <v>30</v>
      </c>
      <c r="B36" s="39" t="s">
        <v>58</v>
      </c>
      <c r="C36" s="51" t="s">
        <v>55</v>
      </c>
      <c r="D36" s="52" t="s">
        <v>54</v>
      </c>
      <c r="E36" s="72" t="s">
        <v>157</v>
      </c>
      <c r="F36" s="41" t="s">
        <v>15</v>
      </c>
      <c r="G36" s="24">
        <v>2</v>
      </c>
      <c r="H36" s="31">
        <v>14280</v>
      </c>
      <c r="I36" s="11">
        <f t="shared" si="0"/>
        <v>28560</v>
      </c>
      <c r="J36" s="11">
        <v>14580</v>
      </c>
      <c r="K36" s="11">
        <f t="shared" si="1"/>
        <v>29160</v>
      </c>
      <c r="L36" s="32">
        <f t="shared" si="2"/>
        <v>14430</v>
      </c>
      <c r="M36" s="11">
        <f t="shared" si="3"/>
        <v>28860</v>
      </c>
    </row>
    <row r="37" spans="1:13" ht="108" x14ac:dyDescent="0.3">
      <c r="A37" s="10">
        <v>31</v>
      </c>
      <c r="B37" s="39" t="s">
        <v>59</v>
      </c>
      <c r="C37" s="51" t="s">
        <v>53</v>
      </c>
      <c r="D37" s="52" t="s">
        <v>54</v>
      </c>
      <c r="E37" s="72" t="s">
        <v>157</v>
      </c>
      <c r="F37" s="41" t="s">
        <v>15</v>
      </c>
      <c r="G37" s="24">
        <v>2</v>
      </c>
      <c r="H37" s="31">
        <v>16800</v>
      </c>
      <c r="I37" s="11">
        <f t="shared" si="0"/>
        <v>33600</v>
      </c>
      <c r="J37" s="11">
        <v>19660</v>
      </c>
      <c r="K37" s="11">
        <f t="shared" si="1"/>
        <v>39320</v>
      </c>
      <c r="L37" s="32">
        <f t="shared" si="2"/>
        <v>18230</v>
      </c>
      <c r="M37" s="11">
        <f t="shared" si="3"/>
        <v>36460</v>
      </c>
    </row>
    <row r="38" spans="1:13" ht="108" x14ac:dyDescent="0.3">
      <c r="A38" s="10">
        <v>32</v>
      </c>
      <c r="B38" s="39" t="s">
        <v>51</v>
      </c>
      <c r="C38" s="16" t="s">
        <v>122</v>
      </c>
      <c r="D38" s="28" t="s">
        <v>41</v>
      </c>
      <c r="E38" s="72" t="s">
        <v>157</v>
      </c>
      <c r="F38" s="41" t="s">
        <v>3</v>
      </c>
      <c r="G38" s="24">
        <v>1</v>
      </c>
      <c r="H38" s="11">
        <v>5580000</v>
      </c>
      <c r="I38" s="11">
        <f t="shared" si="0"/>
        <v>5580000</v>
      </c>
      <c r="J38" s="11">
        <v>5695800</v>
      </c>
      <c r="K38" s="11">
        <f t="shared" si="1"/>
        <v>5695800</v>
      </c>
      <c r="L38" s="32">
        <f t="shared" si="2"/>
        <v>5637900</v>
      </c>
      <c r="M38" s="11">
        <f t="shared" si="3"/>
        <v>5637900</v>
      </c>
    </row>
    <row r="39" spans="1:13" ht="162" x14ac:dyDescent="0.3">
      <c r="A39" s="10">
        <v>33</v>
      </c>
      <c r="B39" s="16" t="s">
        <v>31</v>
      </c>
      <c r="C39" s="16" t="s">
        <v>70</v>
      </c>
      <c r="D39" s="28" t="s">
        <v>47</v>
      </c>
      <c r="E39" s="72" t="s">
        <v>157</v>
      </c>
      <c r="F39" s="41" t="s">
        <v>3</v>
      </c>
      <c r="G39" s="24">
        <v>3</v>
      </c>
      <c r="H39" s="31">
        <v>173880</v>
      </c>
      <c r="I39" s="11">
        <f t="shared" si="0"/>
        <v>521640</v>
      </c>
      <c r="J39" s="11">
        <v>177880</v>
      </c>
      <c r="K39" s="11">
        <f t="shared" si="1"/>
        <v>533640</v>
      </c>
      <c r="L39" s="32">
        <f t="shared" si="2"/>
        <v>175880</v>
      </c>
      <c r="M39" s="11">
        <f t="shared" si="3"/>
        <v>527640</v>
      </c>
    </row>
    <row r="40" spans="1:13" ht="90" x14ac:dyDescent="0.3">
      <c r="A40" s="10">
        <v>34</v>
      </c>
      <c r="B40" s="16" t="s">
        <v>60</v>
      </c>
      <c r="C40" s="53" t="s">
        <v>52</v>
      </c>
      <c r="D40" s="54" t="s">
        <v>34</v>
      </c>
      <c r="E40" s="72" t="s">
        <v>157</v>
      </c>
      <c r="F40" s="54" t="s">
        <v>32</v>
      </c>
      <c r="G40" s="24">
        <v>2</v>
      </c>
      <c r="H40" s="11">
        <v>140280</v>
      </c>
      <c r="I40" s="11">
        <f t="shared" si="0"/>
        <v>280560</v>
      </c>
      <c r="J40" s="11">
        <v>159920</v>
      </c>
      <c r="K40" s="11">
        <f t="shared" si="1"/>
        <v>319840</v>
      </c>
      <c r="L40" s="32">
        <f t="shared" si="2"/>
        <v>150100</v>
      </c>
      <c r="M40" s="11">
        <f t="shared" si="3"/>
        <v>300200</v>
      </c>
    </row>
    <row r="41" spans="1:13" ht="180" x14ac:dyDescent="0.3">
      <c r="A41" s="10">
        <v>35</v>
      </c>
      <c r="B41" s="55" t="s">
        <v>61</v>
      </c>
      <c r="C41" s="53" t="s">
        <v>71</v>
      </c>
      <c r="D41" s="54" t="s">
        <v>34</v>
      </c>
      <c r="E41" s="72" t="s">
        <v>157</v>
      </c>
      <c r="F41" s="56" t="s">
        <v>32</v>
      </c>
      <c r="G41" s="24">
        <v>5</v>
      </c>
      <c r="H41" s="31">
        <v>96180</v>
      </c>
      <c r="I41" s="11">
        <f t="shared" si="0"/>
        <v>480900</v>
      </c>
      <c r="J41" s="11">
        <v>97430</v>
      </c>
      <c r="K41" s="11">
        <f t="shared" si="1"/>
        <v>487150</v>
      </c>
      <c r="L41" s="32">
        <f t="shared" si="2"/>
        <v>96805</v>
      </c>
      <c r="M41" s="11">
        <f t="shared" si="3"/>
        <v>484025</v>
      </c>
    </row>
    <row r="42" spans="1:13" ht="90" x14ac:dyDescent="0.3">
      <c r="A42" s="10">
        <v>36</v>
      </c>
      <c r="B42" s="16" t="s">
        <v>62</v>
      </c>
      <c r="C42" s="53" t="s">
        <v>72</v>
      </c>
      <c r="D42" s="54" t="s">
        <v>57</v>
      </c>
      <c r="E42" s="72" t="s">
        <v>157</v>
      </c>
      <c r="F42" s="54" t="s">
        <v>32</v>
      </c>
      <c r="G42" s="24">
        <v>5</v>
      </c>
      <c r="H42" s="31">
        <v>2100</v>
      </c>
      <c r="I42" s="11">
        <f t="shared" si="0"/>
        <v>10500</v>
      </c>
      <c r="J42" s="11">
        <v>2180</v>
      </c>
      <c r="K42" s="11">
        <f t="shared" si="1"/>
        <v>10900</v>
      </c>
      <c r="L42" s="32">
        <f t="shared" si="2"/>
        <v>2140</v>
      </c>
      <c r="M42" s="11">
        <f t="shared" si="3"/>
        <v>10700</v>
      </c>
    </row>
    <row r="43" spans="1:13" ht="216" x14ac:dyDescent="0.3">
      <c r="A43" s="10">
        <v>37</v>
      </c>
      <c r="B43" s="16" t="s">
        <v>99</v>
      </c>
      <c r="C43" s="53" t="s">
        <v>123</v>
      </c>
      <c r="D43" s="54" t="s">
        <v>34</v>
      </c>
      <c r="E43" s="72" t="s">
        <v>157</v>
      </c>
      <c r="F43" s="54" t="s">
        <v>3</v>
      </c>
      <c r="G43" s="24">
        <v>3</v>
      </c>
      <c r="H43" s="31">
        <v>96180</v>
      </c>
      <c r="I43" s="11">
        <f t="shared" si="0"/>
        <v>288540</v>
      </c>
      <c r="J43" s="11">
        <v>97720</v>
      </c>
      <c r="K43" s="11">
        <f t="shared" si="1"/>
        <v>293160</v>
      </c>
      <c r="L43" s="32">
        <f t="shared" si="2"/>
        <v>96950</v>
      </c>
      <c r="M43" s="11">
        <f t="shared" si="3"/>
        <v>290850</v>
      </c>
    </row>
    <row r="44" spans="1:13" ht="216" x14ac:dyDescent="0.3">
      <c r="A44" s="10">
        <v>38</v>
      </c>
      <c r="B44" s="16" t="s">
        <v>100</v>
      </c>
      <c r="C44" s="53" t="s">
        <v>124</v>
      </c>
      <c r="D44" s="54" t="s">
        <v>34</v>
      </c>
      <c r="E44" s="72" t="s">
        <v>157</v>
      </c>
      <c r="F44" s="54" t="s">
        <v>3</v>
      </c>
      <c r="G44" s="24">
        <v>2</v>
      </c>
      <c r="H44" s="31">
        <v>96180</v>
      </c>
      <c r="I44" s="11">
        <f t="shared" si="0"/>
        <v>192360</v>
      </c>
      <c r="J44" s="11">
        <v>97720</v>
      </c>
      <c r="K44" s="11">
        <f t="shared" si="1"/>
        <v>195440</v>
      </c>
      <c r="L44" s="32">
        <f t="shared" si="2"/>
        <v>96950</v>
      </c>
      <c r="M44" s="11">
        <f t="shared" si="3"/>
        <v>193900</v>
      </c>
    </row>
    <row r="45" spans="1:13" ht="46.8" x14ac:dyDescent="0.3">
      <c r="A45" s="10">
        <v>39</v>
      </c>
      <c r="B45" s="16" t="s">
        <v>101</v>
      </c>
      <c r="C45" s="53" t="s">
        <v>127</v>
      </c>
      <c r="D45" s="54" t="s">
        <v>91</v>
      </c>
      <c r="E45" s="72" t="s">
        <v>157</v>
      </c>
      <c r="F45" s="54" t="s">
        <v>32</v>
      </c>
      <c r="G45" s="24">
        <v>1</v>
      </c>
      <c r="H45" s="31">
        <v>3880</v>
      </c>
      <c r="I45" s="11">
        <f t="shared" si="0"/>
        <v>3880</v>
      </c>
      <c r="J45" s="11">
        <v>3990</v>
      </c>
      <c r="K45" s="11">
        <f t="shared" si="1"/>
        <v>3990</v>
      </c>
      <c r="L45" s="32">
        <f t="shared" si="2"/>
        <v>3935</v>
      </c>
      <c r="M45" s="11">
        <f t="shared" si="3"/>
        <v>3935</v>
      </c>
    </row>
    <row r="46" spans="1:13" ht="54" x14ac:dyDescent="0.3">
      <c r="A46" s="10">
        <v>40</v>
      </c>
      <c r="B46" s="16" t="s">
        <v>102</v>
      </c>
      <c r="C46" s="53" t="s">
        <v>126</v>
      </c>
      <c r="D46" s="54" t="s">
        <v>91</v>
      </c>
      <c r="E46" s="72" t="s">
        <v>157</v>
      </c>
      <c r="F46" s="54" t="s">
        <v>32</v>
      </c>
      <c r="G46" s="24">
        <v>1</v>
      </c>
      <c r="H46" s="31">
        <v>23320</v>
      </c>
      <c r="I46" s="11">
        <f t="shared" si="0"/>
        <v>23320</v>
      </c>
      <c r="J46" s="11">
        <v>23790</v>
      </c>
      <c r="K46" s="11">
        <f t="shared" si="1"/>
        <v>23790</v>
      </c>
      <c r="L46" s="32">
        <f t="shared" si="2"/>
        <v>23555</v>
      </c>
      <c r="M46" s="11">
        <f t="shared" si="3"/>
        <v>23555</v>
      </c>
    </row>
    <row r="47" spans="1:13" ht="54" x14ac:dyDescent="0.3">
      <c r="A47" s="10">
        <v>41</v>
      </c>
      <c r="B47" s="16" t="s">
        <v>103</v>
      </c>
      <c r="C47" s="53" t="s">
        <v>128</v>
      </c>
      <c r="D47" s="54" t="s">
        <v>91</v>
      </c>
      <c r="E47" s="72" t="s">
        <v>157</v>
      </c>
      <c r="F47" s="54" t="s">
        <v>32</v>
      </c>
      <c r="G47" s="24">
        <v>1</v>
      </c>
      <c r="H47" s="31">
        <v>6870</v>
      </c>
      <c r="I47" s="11">
        <f t="shared" si="0"/>
        <v>6870</v>
      </c>
      <c r="J47" s="11">
        <v>7000</v>
      </c>
      <c r="K47" s="11">
        <f t="shared" si="1"/>
        <v>7000</v>
      </c>
      <c r="L47" s="32">
        <f t="shared" si="2"/>
        <v>6935</v>
      </c>
      <c r="M47" s="11">
        <f t="shared" si="3"/>
        <v>6935</v>
      </c>
    </row>
    <row r="48" spans="1:13" ht="46.8" x14ac:dyDescent="0.3">
      <c r="A48" s="10">
        <v>42</v>
      </c>
      <c r="B48" s="57" t="s">
        <v>104</v>
      </c>
      <c r="C48" s="53" t="s">
        <v>132</v>
      </c>
      <c r="D48" s="54" t="s">
        <v>91</v>
      </c>
      <c r="E48" s="72" t="s">
        <v>157</v>
      </c>
      <c r="F48" s="54" t="s">
        <v>32</v>
      </c>
      <c r="G48" s="24">
        <v>3</v>
      </c>
      <c r="H48" s="31">
        <v>50000</v>
      </c>
      <c r="I48" s="11">
        <f t="shared" si="0"/>
        <v>150000</v>
      </c>
      <c r="J48" s="11">
        <v>50500</v>
      </c>
      <c r="K48" s="11">
        <f t="shared" si="1"/>
        <v>151500</v>
      </c>
      <c r="L48" s="32">
        <f t="shared" si="2"/>
        <v>50250</v>
      </c>
      <c r="M48" s="11">
        <f t="shared" si="3"/>
        <v>150750</v>
      </c>
    </row>
    <row r="49" spans="1:13" ht="46.8" x14ac:dyDescent="0.3">
      <c r="A49" s="10">
        <v>43</v>
      </c>
      <c r="B49" s="50" t="s">
        <v>136</v>
      </c>
      <c r="C49" s="53" t="s">
        <v>129</v>
      </c>
      <c r="D49" s="54" t="s">
        <v>91</v>
      </c>
      <c r="E49" s="72" t="s">
        <v>157</v>
      </c>
      <c r="F49" s="54" t="s">
        <v>106</v>
      </c>
      <c r="G49" s="24">
        <v>4</v>
      </c>
      <c r="H49" s="31">
        <v>8800</v>
      </c>
      <c r="I49" s="11">
        <f t="shared" si="0"/>
        <v>35200</v>
      </c>
      <c r="J49" s="11">
        <v>9000</v>
      </c>
      <c r="K49" s="11">
        <f t="shared" si="1"/>
        <v>36000</v>
      </c>
      <c r="L49" s="32">
        <f t="shared" si="2"/>
        <v>8900</v>
      </c>
      <c r="M49" s="11">
        <f t="shared" si="3"/>
        <v>35600</v>
      </c>
    </row>
    <row r="50" spans="1:13" ht="90" x14ac:dyDescent="0.3">
      <c r="A50" s="10">
        <v>44</v>
      </c>
      <c r="B50" s="16" t="s">
        <v>105</v>
      </c>
      <c r="C50" s="53" t="s">
        <v>109</v>
      </c>
      <c r="D50" s="54" t="s">
        <v>110</v>
      </c>
      <c r="E50" s="72" t="s">
        <v>157</v>
      </c>
      <c r="F50" s="54" t="s">
        <v>15</v>
      </c>
      <c r="G50" s="24">
        <v>15</v>
      </c>
      <c r="H50" s="31">
        <v>18600</v>
      </c>
      <c r="I50" s="11">
        <f t="shared" si="0"/>
        <v>279000</v>
      </c>
      <c r="J50" s="11">
        <v>20000</v>
      </c>
      <c r="K50" s="11">
        <f t="shared" si="1"/>
        <v>300000</v>
      </c>
      <c r="L50" s="32">
        <f t="shared" si="2"/>
        <v>19300</v>
      </c>
      <c r="M50" s="11">
        <f t="shared" si="3"/>
        <v>289500</v>
      </c>
    </row>
    <row r="51" spans="1:13" ht="46.8" x14ac:dyDescent="0.3">
      <c r="A51" s="10">
        <v>45</v>
      </c>
      <c r="B51" s="16" t="s">
        <v>135</v>
      </c>
      <c r="C51" s="53" t="s">
        <v>130</v>
      </c>
      <c r="D51" s="54" t="s">
        <v>91</v>
      </c>
      <c r="E51" s="72" t="s">
        <v>157</v>
      </c>
      <c r="F51" s="54" t="s">
        <v>32</v>
      </c>
      <c r="G51" s="24">
        <v>1</v>
      </c>
      <c r="H51" s="31">
        <v>20770</v>
      </c>
      <c r="I51" s="11">
        <f t="shared" si="0"/>
        <v>20770</v>
      </c>
      <c r="J51" s="11">
        <v>21400</v>
      </c>
      <c r="K51" s="11">
        <f t="shared" si="1"/>
        <v>21400</v>
      </c>
      <c r="L51" s="32">
        <f t="shared" si="2"/>
        <v>21085</v>
      </c>
      <c r="M51" s="11">
        <f t="shared" si="3"/>
        <v>21085</v>
      </c>
    </row>
    <row r="52" spans="1:13" ht="144" x14ac:dyDescent="0.3">
      <c r="A52" s="10">
        <v>46</v>
      </c>
      <c r="B52" s="58" t="s">
        <v>119</v>
      </c>
      <c r="C52" s="53" t="s">
        <v>114</v>
      </c>
      <c r="D52" s="54" t="s">
        <v>115</v>
      </c>
      <c r="E52" s="72" t="s">
        <v>157</v>
      </c>
      <c r="F52" s="54" t="s">
        <v>3</v>
      </c>
      <c r="G52" s="24">
        <v>2</v>
      </c>
      <c r="H52" s="31">
        <v>878700</v>
      </c>
      <c r="I52" s="11">
        <f t="shared" si="0"/>
        <v>1757400</v>
      </c>
      <c r="J52" s="11">
        <v>890150</v>
      </c>
      <c r="K52" s="11">
        <f t="shared" si="1"/>
        <v>1780300</v>
      </c>
      <c r="L52" s="32">
        <f t="shared" si="2"/>
        <v>884425</v>
      </c>
      <c r="M52" s="11">
        <f t="shared" si="3"/>
        <v>1768850</v>
      </c>
    </row>
    <row r="53" spans="1:13" ht="144" x14ac:dyDescent="0.3">
      <c r="A53" s="10">
        <v>47</v>
      </c>
      <c r="B53" s="16" t="s">
        <v>120</v>
      </c>
      <c r="C53" s="53" t="s">
        <v>116</v>
      </c>
      <c r="D53" s="54" t="s">
        <v>115</v>
      </c>
      <c r="E53" s="72" t="s">
        <v>157</v>
      </c>
      <c r="F53" s="54" t="s">
        <v>3</v>
      </c>
      <c r="G53" s="24">
        <v>2</v>
      </c>
      <c r="H53" s="31">
        <v>170020</v>
      </c>
      <c r="I53" s="11">
        <f t="shared" si="0"/>
        <v>340040</v>
      </c>
      <c r="J53" s="11">
        <v>172570</v>
      </c>
      <c r="K53" s="11">
        <f t="shared" si="1"/>
        <v>345140</v>
      </c>
      <c r="L53" s="32">
        <f t="shared" si="2"/>
        <v>171295</v>
      </c>
      <c r="M53" s="11">
        <f t="shared" si="3"/>
        <v>342590</v>
      </c>
    </row>
    <row r="54" spans="1:13" ht="90" x14ac:dyDescent="0.3">
      <c r="A54" s="10">
        <v>48</v>
      </c>
      <c r="B54" s="16" t="s">
        <v>121</v>
      </c>
      <c r="C54" s="53" t="s">
        <v>117</v>
      </c>
      <c r="D54" s="54" t="s">
        <v>118</v>
      </c>
      <c r="E54" s="72" t="s">
        <v>157</v>
      </c>
      <c r="F54" s="54" t="s">
        <v>3</v>
      </c>
      <c r="G54" s="24">
        <v>3</v>
      </c>
      <c r="H54" s="31">
        <v>852350</v>
      </c>
      <c r="I54" s="11">
        <f t="shared" si="0"/>
        <v>2557050</v>
      </c>
      <c r="J54" s="11">
        <v>862580</v>
      </c>
      <c r="K54" s="11">
        <f t="shared" si="1"/>
        <v>2587740</v>
      </c>
      <c r="L54" s="32">
        <f t="shared" si="2"/>
        <v>857465</v>
      </c>
      <c r="M54" s="11">
        <f t="shared" si="3"/>
        <v>2572395</v>
      </c>
    </row>
    <row r="55" spans="1:13" ht="409.6" x14ac:dyDescent="0.3">
      <c r="A55" s="10">
        <v>49</v>
      </c>
      <c r="B55" s="16" t="s">
        <v>137</v>
      </c>
      <c r="C55" s="59" t="s">
        <v>138</v>
      </c>
      <c r="D55" s="60" t="s">
        <v>139</v>
      </c>
      <c r="E55" s="72" t="s">
        <v>157</v>
      </c>
      <c r="F55" s="54" t="s">
        <v>3</v>
      </c>
      <c r="G55" s="24">
        <v>11</v>
      </c>
      <c r="H55" s="31">
        <v>170000</v>
      </c>
      <c r="I55" s="11">
        <f t="shared" si="0"/>
        <v>1870000</v>
      </c>
      <c r="J55" s="11">
        <v>171000</v>
      </c>
      <c r="K55" s="11">
        <f t="shared" si="1"/>
        <v>1881000</v>
      </c>
      <c r="L55" s="32">
        <f t="shared" si="2"/>
        <v>170500</v>
      </c>
      <c r="M55" s="11">
        <f t="shared" si="3"/>
        <v>1875500</v>
      </c>
    </row>
    <row r="56" spans="1:13" ht="108" x14ac:dyDescent="0.3">
      <c r="A56" s="10">
        <v>50</v>
      </c>
      <c r="B56" s="16" t="s">
        <v>142</v>
      </c>
      <c r="C56" s="53" t="s">
        <v>140</v>
      </c>
      <c r="D56" s="54" t="s">
        <v>141</v>
      </c>
      <c r="E56" s="72" t="s">
        <v>157</v>
      </c>
      <c r="F56" s="54" t="s">
        <v>3</v>
      </c>
      <c r="G56" s="24">
        <v>1</v>
      </c>
      <c r="H56" s="31">
        <v>75152</v>
      </c>
      <c r="I56" s="11">
        <f t="shared" si="0"/>
        <v>75152</v>
      </c>
      <c r="J56" s="11">
        <v>77300</v>
      </c>
      <c r="K56" s="11">
        <f t="shared" si="1"/>
        <v>77300</v>
      </c>
      <c r="L56" s="32">
        <f t="shared" si="2"/>
        <v>76226</v>
      </c>
      <c r="M56" s="11">
        <f t="shared" si="3"/>
        <v>76226</v>
      </c>
    </row>
    <row r="57" spans="1:13" ht="162" x14ac:dyDescent="0.3">
      <c r="A57" s="10">
        <v>51</v>
      </c>
      <c r="B57" s="27" t="s">
        <v>113</v>
      </c>
      <c r="C57" s="53" t="s">
        <v>125</v>
      </c>
      <c r="D57" s="54" t="s">
        <v>39</v>
      </c>
      <c r="E57" s="72" t="s">
        <v>157</v>
      </c>
      <c r="F57" s="54" t="s">
        <v>32</v>
      </c>
      <c r="G57" s="24">
        <v>3</v>
      </c>
      <c r="H57" s="31">
        <v>45760</v>
      </c>
      <c r="I57" s="11">
        <f t="shared" si="0"/>
        <v>137280</v>
      </c>
      <c r="J57" s="11">
        <v>57200</v>
      </c>
      <c r="K57" s="11">
        <f>J57*G57</f>
        <v>171600</v>
      </c>
      <c r="L57" s="32">
        <f t="shared" si="2"/>
        <v>51480</v>
      </c>
      <c r="M57" s="11">
        <f t="shared" si="3"/>
        <v>154440</v>
      </c>
    </row>
    <row r="58" spans="1:13" x14ac:dyDescent="0.3">
      <c r="A58" s="10"/>
      <c r="B58" s="4" t="s">
        <v>7</v>
      </c>
      <c r="C58" s="4"/>
      <c r="D58" s="4"/>
      <c r="E58" s="61"/>
      <c r="F58" s="5"/>
      <c r="G58" s="6"/>
      <c r="H58" s="11"/>
      <c r="I58" s="62">
        <f>SUM(I7:I57)</f>
        <v>33028396</v>
      </c>
      <c r="J58" s="11"/>
      <c r="K58" s="62">
        <f>SUM(K7:K57)</f>
        <v>33763900</v>
      </c>
      <c r="L58" s="11"/>
      <c r="M58" s="62">
        <f>SUM(M7:M57)</f>
        <v>33396148</v>
      </c>
    </row>
    <row r="59" spans="1:13" x14ac:dyDescent="0.3">
      <c r="A59" s="3"/>
      <c r="B59" s="7"/>
      <c r="C59" s="7"/>
      <c r="D59" s="7"/>
      <c r="E59" s="63"/>
      <c r="F59" s="8"/>
      <c r="G59" s="9"/>
      <c r="H59" s="9"/>
      <c r="J59" s="9"/>
      <c r="L59" s="9"/>
    </row>
    <row r="60" spans="1:13" s="20" customFormat="1" x14ac:dyDescent="0.3">
      <c r="A60" s="17"/>
      <c r="B60" s="18" t="s">
        <v>143</v>
      </c>
      <c r="C60" s="19"/>
      <c r="D60" s="19"/>
      <c r="E60" s="17"/>
      <c r="F60" s="17"/>
      <c r="G60" s="17"/>
      <c r="H60" s="17"/>
    </row>
    <row r="61" spans="1:13" s="20" customFormat="1" x14ac:dyDescent="0.3">
      <c r="A61" s="17"/>
      <c r="B61" s="69" t="s">
        <v>144</v>
      </c>
      <c r="C61" s="69"/>
      <c r="D61" s="69"/>
      <c r="E61" s="21"/>
      <c r="F61" s="17"/>
      <c r="G61" s="65" t="s">
        <v>145</v>
      </c>
      <c r="H61" s="65"/>
    </row>
    <row r="62" spans="1:13" s="20" customFormat="1" x14ac:dyDescent="0.3">
      <c r="A62" s="17"/>
      <c r="B62" s="18"/>
      <c r="C62" s="19"/>
      <c r="D62" s="19"/>
      <c r="E62" s="17"/>
      <c r="F62" s="17"/>
      <c r="G62" s="65"/>
      <c r="H62" s="65"/>
    </row>
    <row r="63" spans="1:13" s="20" customFormat="1" ht="13.5" customHeight="1" x14ac:dyDescent="0.3">
      <c r="A63" s="17"/>
      <c r="B63" s="18" t="s">
        <v>146</v>
      </c>
      <c r="C63" s="19"/>
      <c r="D63" s="19"/>
      <c r="E63" s="17"/>
      <c r="F63" s="17"/>
      <c r="G63" s="65"/>
      <c r="H63" s="65"/>
    </row>
    <row r="64" spans="1:13" s="20" customFormat="1" ht="28.5" customHeight="1" x14ac:dyDescent="0.3">
      <c r="A64" s="17"/>
      <c r="B64" s="18" t="s">
        <v>147</v>
      </c>
      <c r="C64" s="19"/>
      <c r="D64" s="19"/>
      <c r="E64" s="17"/>
      <c r="F64" s="17"/>
      <c r="G64" s="65" t="s">
        <v>148</v>
      </c>
      <c r="H64" s="65"/>
    </row>
    <row r="65" spans="1:8" s="20" customFormat="1" ht="30" customHeight="1" x14ac:dyDescent="0.3">
      <c r="A65" s="17"/>
      <c r="B65" s="69" t="s">
        <v>149</v>
      </c>
      <c r="C65" s="69"/>
      <c r="D65" s="69"/>
      <c r="E65" s="21"/>
      <c r="F65" s="17"/>
      <c r="G65" s="65" t="s">
        <v>150</v>
      </c>
      <c r="H65" s="65"/>
    </row>
    <row r="66" spans="1:8" s="20" customFormat="1" ht="33.75" customHeight="1" x14ac:dyDescent="0.3">
      <c r="A66" s="17"/>
      <c r="B66" s="70" t="s">
        <v>151</v>
      </c>
      <c r="C66" s="70"/>
      <c r="D66" s="70"/>
      <c r="E66" s="70"/>
      <c r="F66" s="17"/>
      <c r="G66" s="65" t="s">
        <v>152</v>
      </c>
      <c r="H66" s="65"/>
    </row>
    <row r="67" spans="1:8" s="20" customFormat="1" ht="33.75" customHeight="1" x14ac:dyDescent="0.35">
      <c r="A67" s="17"/>
      <c r="B67" s="71" t="s">
        <v>153</v>
      </c>
      <c r="C67" s="71"/>
      <c r="D67" s="71"/>
      <c r="E67" s="71"/>
      <c r="F67" s="17"/>
      <c r="G67" s="65" t="s">
        <v>154</v>
      </c>
      <c r="H67" s="65"/>
    </row>
    <row r="68" spans="1:8" s="20" customFormat="1" ht="36" customHeight="1" x14ac:dyDescent="0.3">
      <c r="A68" s="17"/>
      <c r="B68" s="70" t="s">
        <v>155</v>
      </c>
      <c r="C68" s="70"/>
      <c r="D68" s="70"/>
      <c r="E68" s="17"/>
      <c r="F68" s="17"/>
      <c r="G68" s="65" t="s">
        <v>156</v>
      </c>
      <c r="H68" s="65"/>
    </row>
    <row r="69" spans="1:8" x14ac:dyDescent="0.25">
      <c r="B69" s="68"/>
      <c r="C69" s="68"/>
      <c r="D69" s="68"/>
      <c r="E69" s="68"/>
      <c r="F69" s="64"/>
    </row>
    <row r="70" spans="1:8" x14ac:dyDescent="0.35">
      <c r="B70" s="13"/>
      <c r="C70" s="13"/>
      <c r="D70" s="13"/>
      <c r="E70" s="13"/>
      <c r="F70" s="13"/>
    </row>
    <row r="71" spans="1:8" x14ac:dyDescent="0.25">
      <c r="B71" s="68"/>
      <c r="C71" s="68"/>
      <c r="D71" s="68"/>
      <c r="E71" s="68"/>
      <c r="F71" s="64"/>
    </row>
    <row r="72" spans="1:8" x14ac:dyDescent="0.35">
      <c r="B72" s="13"/>
      <c r="C72" s="13"/>
      <c r="D72" s="13"/>
      <c r="E72" s="13"/>
      <c r="F72" s="13"/>
    </row>
    <row r="74" spans="1:8" x14ac:dyDescent="0.35">
      <c r="B74" s="13"/>
      <c r="C74" s="13"/>
      <c r="D74" s="13"/>
      <c r="E74" s="13"/>
      <c r="F74" s="13"/>
    </row>
  </sheetData>
  <mergeCells count="17">
    <mergeCell ref="C1:K1"/>
    <mergeCell ref="G63:H63"/>
    <mergeCell ref="B2:I5"/>
    <mergeCell ref="B69:E69"/>
    <mergeCell ref="B71:E71"/>
    <mergeCell ref="B61:D61"/>
    <mergeCell ref="B65:D65"/>
    <mergeCell ref="B66:E66"/>
    <mergeCell ref="B67:E67"/>
    <mergeCell ref="B68:D68"/>
    <mergeCell ref="G61:H61"/>
    <mergeCell ref="G64:H64"/>
    <mergeCell ref="G65:H65"/>
    <mergeCell ref="G66:H66"/>
    <mergeCell ref="G67:H67"/>
    <mergeCell ref="G68:H68"/>
    <mergeCell ref="G62:H62"/>
  </mergeCells>
  <pageMargins left="0.25" right="0.25" top="0.75" bottom="0.75" header="0.3" footer="0.3"/>
  <pageSetup paperSize="9" scale="11"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M30" sqref="M30"/>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Реагенти</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2024-02-18T16:15:15Z</dcterms:modified>
</cp:coreProperties>
</file>