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6A73090C-17F7-4BB6-AEE1-F14B2F5FD647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4" i="1" l="1"/>
  <c r="J14" i="1" s="1"/>
  <c r="I15" i="1"/>
  <c r="J15" i="1" s="1"/>
  <c r="I13" i="1"/>
  <c r="J13" i="1" s="1"/>
  <c r="H14" i="1"/>
  <c r="H15" i="1"/>
  <c r="H13" i="1"/>
  <c r="H16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5" i="1"/>
  <c r="J5" i="1" s="1"/>
  <c r="H5" i="1"/>
  <c r="J16" i="1" l="1"/>
  <c r="H6" i="1"/>
  <c r="H7" i="1"/>
  <c r="H8" i="1"/>
  <c r="H9" i="1"/>
  <c r="H10" i="1"/>
  <c r="H11" i="1"/>
  <c r="F14" i="1"/>
  <c r="F15" i="1"/>
  <c r="F13" i="1"/>
  <c r="F16" i="1" s="1"/>
  <c r="F6" i="1"/>
  <c r="F7" i="1"/>
  <c r="F8" i="1"/>
  <c r="F9" i="1"/>
  <c r="F10" i="1"/>
  <c r="F11" i="1"/>
  <c r="F5" i="1" l="1"/>
</calcChain>
</file>

<file path=xl/sharedStrings.xml><?xml version="1.0" encoding="utf-8"?>
<sst xmlns="http://schemas.openxmlformats.org/spreadsheetml/2006/main" count="75" uniqueCount="55">
  <si>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</si>
  <si>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</si>
  <si>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</si>
  <si>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</si>
  <si>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</si>
  <si>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</si>
  <si>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</si>
  <si>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</si>
  <si>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НАЦІОНАЛЬНИЙ КЛАСИФІКАТОР УКРАЇНИ Єдиний закупівельний ДК 021:2015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</si>
  <si>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</si>
  <si>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</si>
  <si>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уп.</t>
  </si>
  <si>
    <t>Код ДК 021:2015 – 33696500-0 - Лабораторні реактиви</t>
  </si>
  <si>
    <t>Гепатит С, II покоління, 100 тестів</t>
  </si>
  <si>
    <t>Тест-система для визначення поверхневого антигена гепатиту В ген. 2 HBsAg G2 Elecsys cobas e, 100 тестів</t>
  </si>
  <si>
    <t>Тест-система для визначення ВІЛ комбі PT HIV combi PT Elecsys cobase, 100 тестів</t>
  </si>
  <si>
    <t>Контроль Syphilis, Elecsys cobas e, 4 флакони по 2 мл</t>
  </si>
  <si>
    <t>Контроль HbsAg, Elecsys cobas e, 16 флаконів по 1,3 мл</t>
  </si>
  <si>
    <t>Контроль Anti-HCV, Elecsys cobas e, 16 флаконів по 1,3 мл</t>
  </si>
  <si>
    <t>Системна речовина cobas® PreClean M, 5 по 600 мл, 5 флаконів по 600 мл</t>
  </si>
  <si>
    <t>Тест для виявлення РНК ВІЛ-1, ВІЛ-2; РНК вірусу гепатиту С, ДНК вірусу гепатиту В на системі cobas s 201, 96 тестів, cobas® TaqScreen MPX Тест, версія 2, 96 тестів, або еквівалент</t>
  </si>
  <si>
    <t>Пристрій для підготовки зразка/Specific sample processing unit (SPU), cobas®, 12 по 24 штуки, або еквівалент</t>
  </si>
  <si>
    <t>Промивочний реагент для тесту для прямого кількісного визначення ДНК парвовірусу В19 генотипів 1, 2, і 3 та прямого якісного виявлення РНК вірусу гепатиту А генотипів I, II, III у плазмі крові людини, cobas® TaqScreen WashReagent, 5,1 л, або еквівалент</t>
  </si>
  <si>
    <t xml:space="preserve"> ЛОТ- Реагенти до Cobas s 201</t>
  </si>
  <si>
    <t xml:space="preserve"> ЛОТ- Реагенти до Сobas 6000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</si>
  <si>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</si>
  <si>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UA.001.0610</t>
  </si>
  <si>
    <t>UA.TR.754.D.36691549/IV-9/DEC ver.3</t>
  </si>
  <si>
    <t>Голова робочої групи:</t>
  </si>
  <si>
    <t>Т.П. Іванова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</si>
  <si>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</si>
  <si>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</si>
  <si>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</si>
  <si>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</si>
  <si>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</si>
  <si>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</si>
  <si>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</si>
  <si>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</si>
  <si>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</si>
  <si>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</si>
  <si>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</si>
  <si>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</si>
  <si>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</si>
  <si>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</si>
  <si>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48321 Вірус гепатиту B поверхневий антиген IVD, реагент</t>
  </si>
  <si>
    <t xml:space="preserve">48366, Вірус гепатиту C, загальні антитіла IVD 
</t>
  </si>
  <si>
    <t>48446, ВІЛ-1/ВІЛ-2, антигени/антитіла IVD</t>
  </si>
  <si>
    <t>37733, Бліда трипонема, загальні антитіла IVD, контрольний матеріал</t>
  </si>
  <si>
    <t>42000, Вирус гепатиту В, поверхневий антиген IVD
(діагностика in vitro ), контроль</t>
  </si>
  <si>
    <t xml:space="preserve">41973, Вірус гепатиту С загальний, антитіло IVD (діагностика in
vitro ), контроль
</t>
  </si>
  <si>
    <t xml:space="preserve">59058, Мийний/очищувальний розчин IVD (діагностика
in vitro ) для автоматизованих/ напівавтоматизованих
систем </t>
  </si>
  <si>
    <t xml:space="preserve">60091, ПЛР-майстер-мікс, ампліфікаційний реагент
IVD (діагностика in vitro ), набір
</t>
  </si>
  <si>
    <t>62225, Місткість для лабораторного
аналізатора IVD (діагностика in vitro )</t>
  </si>
  <si>
    <t xml:space="preserve">61323, Пост-ПЛР, очищувальний набір IVD (діагностика in
vitro) 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</si>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</sst>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/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9" fontId="6" fillId="0" borderId="4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49" fontId="10" fillId="0" borderId="0" xfId="0" applyNumberFormat="1" applyFont="1" applyAlignment="1">
      <alignment vertical="center" wrapText="1"/>
    </xf>
    <xf numFmtId="0" fontId="10" fillId="3" borderId="0" xfId="0" applyFont="1" applyFill="1" applyAlignment="1">
      <alignment vertical="center"/>
    </xf>
    <xf numFmtId="0" fontId="10" fillId="0" borderId="0" xfId="0" applyFont="1" applyBorder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0" fillId="0" borderId="0" xfId="0" applyFont="1" applyFill="1" applyAlignment="1"/>
    <xf numFmtId="0" fontId="12" fillId="0" borderId="0" xfId="0" applyFont="1" applyFill="1" applyAlignment="1"/>
    <xf numFmtId="49" fontId="6" fillId="0" borderId="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49" fontId="2" fillId="0" borderId="8" xfId="0" applyNumberFormat="1" applyFont="1" applyBorder="1" applyAlignment="1">
      <alignment horizontal="left" vertical="center"/>
    </xf>
    <xf numFmtId="0" fontId="3" fillId="0" borderId="9" xfId="0" applyFont="1" applyBorder="1"/>
    <xf numFmtId="0" fontId="3" fillId="0" borderId="5" xfId="0" applyFont="1" applyBorder="1"/>
    <xf numFmtId="49" fontId="10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D1" sqref="D1:L1"/>
    </sheetView>
  </sheetViews>
  <sheetFormatPr defaultColWidth="10.85546875" defaultRowHeight="12.75" x14ac:dyDescent="0.2"/>
  <cols>
    <col min="1" max="1" width="6.42578125" style="1" customWidth="1"/>
    <col min="2" max="2" width="43.7109375" style="1" customWidth="1"/>
    <col min="3" max="3" width="6.85546875" style="1" customWidth="1"/>
    <col min="4" max="7" width="10.85546875" style="1"/>
    <col min="8" max="8" width="12.140625" style="1" customWidth="1"/>
    <col min="9" max="10" width="10.85546875" style="1"/>
    <col min="11" max="11" width="27.42578125" style="1" customWidth="1"/>
    <col min="12" max="12" width="54.140625" style="1" customWidth="1"/>
    <col min="13" max="13" width="32.5703125" style="1" customWidth="1"/>
    <col min="14" max="16384" width="10.85546875" style="1"/>
  </cols>
  <sheetData>
    <row r="1" spans="1:13" ht="15.75" x14ac:dyDescent="0.25">
      <c r="D1" s="56" t="s">
        <v>54</v>
      </c>
      <c r="E1" s="56"/>
      <c r="F1" s="56"/>
      <c r="G1" s="56"/>
      <c r="H1" s="56"/>
      <c r="I1" s="56"/>
      <c r="J1" s="56"/>
      <c r="K1" s="56"/>
      <c r="L1" s="56"/>
    </row>
    <row r="2" spans="1:13" x14ac:dyDescent="0.2">
      <c r="A2" s="47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51" x14ac:dyDescent="0.2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6" t="s">
        <v>5</v>
      </c>
      <c r="I3" s="6" t="s">
        <v>7</v>
      </c>
      <c r="J3" s="6" t="s">
        <v>5</v>
      </c>
      <c r="K3" s="6" t="s">
        <v>8</v>
      </c>
      <c r="L3" s="7" t="s">
        <v>9</v>
      </c>
      <c r="M3" s="8" t="s">
        <v>10</v>
      </c>
    </row>
    <row r="4" spans="1:13" x14ac:dyDescent="0.2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25.5" x14ac:dyDescent="0.25">
      <c r="A5" s="11">
        <v>1</v>
      </c>
      <c r="B5" s="16" t="s">
        <v>13</v>
      </c>
      <c r="C5" s="9" t="s">
        <v>11</v>
      </c>
      <c r="D5" s="12">
        <v>12</v>
      </c>
      <c r="E5" s="12">
        <v>12055.22</v>
      </c>
      <c r="F5" s="44">
        <f>E5*D5</f>
        <v>144662.63999999998</v>
      </c>
      <c r="G5" s="15">
        <v>12286.68</v>
      </c>
      <c r="H5" s="40">
        <f>G5*D5</f>
        <v>147440.16</v>
      </c>
      <c r="I5" s="41">
        <f>SUM(G5+E5)/2</f>
        <v>12170.95</v>
      </c>
      <c r="J5" s="42">
        <f t="shared" ref="J5:J11" si="0">I5*D5</f>
        <v>146051.40000000002</v>
      </c>
      <c r="K5" s="14" t="s">
        <v>12</v>
      </c>
      <c r="L5" s="13" t="s">
        <v>45</v>
      </c>
      <c r="M5" s="13"/>
    </row>
    <row r="6" spans="1:13" ht="45" x14ac:dyDescent="0.25">
      <c r="A6" s="11">
        <v>2</v>
      </c>
      <c r="B6" s="16" t="s">
        <v>14</v>
      </c>
      <c r="C6" s="9" t="s">
        <v>11</v>
      </c>
      <c r="D6" s="12">
        <v>14</v>
      </c>
      <c r="E6" s="12">
        <v>3771.87</v>
      </c>
      <c r="F6" s="44">
        <f t="shared" ref="F6:F11" si="1">E6*D6</f>
        <v>52806.18</v>
      </c>
      <c r="G6" s="15">
        <v>3844.29</v>
      </c>
      <c r="H6" s="43">
        <f t="shared" ref="H6:H11" si="2">G6*D6</f>
        <v>53820.06</v>
      </c>
      <c r="I6" s="41">
        <f t="shared" ref="I6:I11" si="3">SUM(G6+E6)/2</f>
        <v>3808.08</v>
      </c>
      <c r="J6" s="42">
        <f t="shared" si="0"/>
        <v>53313.119999999995</v>
      </c>
      <c r="K6" s="14" t="s">
        <v>12</v>
      </c>
      <c r="L6" s="34" t="s">
        <v>44</v>
      </c>
      <c r="M6" s="22" t="s">
        <v>26</v>
      </c>
    </row>
    <row r="7" spans="1:13" ht="30" x14ac:dyDescent="0.25">
      <c r="A7" s="11">
        <v>3</v>
      </c>
      <c r="B7" s="16" t="s">
        <v>15</v>
      </c>
      <c r="C7" s="9" t="s">
        <v>11</v>
      </c>
      <c r="D7" s="12">
        <v>11</v>
      </c>
      <c r="E7" s="12">
        <v>6656.26</v>
      </c>
      <c r="F7" s="44">
        <f t="shared" si="1"/>
        <v>73218.86</v>
      </c>
      <c r="G7" s="39">
        <v>6784.06</v>
      </c>
      <c r="H7" s="43">
        <f t="shared" si="2"/>
        <v>74624.66</v>
      </c>
      <c r="I7" s="41">
        <f t="shared" si="3"/>
        <v>6720.16</v>
      </c>
      <c r="J7" s="42">
        <f t="shared" si="0"/>
        <v>73921.759999999995</v>
      </c>
      <c r="K7" s="14" t="s">
        <v>12</v>
      </c>
      <c r="L7" s="36" t="s">
        <v>46</v>
      </c>
      <c r="M7" s="19"/>
    </row>
    <row r="8" spans="1:13" ht="30" x14ac:dyDescent="0.25">
      <c r="A8" s="11">
        <v>4</v>
      </c>
      <c r="B8" s="16" t="s">
        <v>16</v>
      </c>
      <c r="C8" s="9" t="s">
        <v>11</v>
      </c>
      <c r="D8" s="12">
        <v>1</v>
      </c>
      <c r="E8" s="12">
        <v>3579.59</v>
      </c>
      <c r="F8" s="44">
        <f t="shared" si="1"/>
        <v>3579.59</v>
      </c>
      <c r="G8" s="12">
        <v>3648.32</v>
      </c>
      <c r="H8" s="43">
        <f t="shared" si="2"/>
        <v>3648.32</v>
      </c>
      <c r="I8" s="41">
        <f t="shared" si="3"/>
        <v>3613.9549999999999</v>
      </c>
      <c r="J8" s="42">
        <f t="shared" si="0"/>
        <v>3613.9549999999999</v>
      </c>
      <c r="K8" s="14" t="s">
        <v>12</v>
      </c>
      <c r="L8" s="35" t="s">
        <v>47</v>
      </c>
      <c r="M8" s="24" t="s">
        <v>27</v>
      </c>
    </row>
    <row r="9" spans="1:13" ht="30" x14ac:dyDescent="0.25">
      <c r="A9" s="11">
        <v>5</v>
      </c>
      <c r="B9" s="16" t="s">
        <v>17</v>
      </c>
      <c r="C9" s="9" t="s">
        <v>11</v>
      </c>
      <c r="D9" s="12">
        <v>1</v>
      </c>
      <c r="E9" s="12">
        <v>4149.8</v>
      </c>
      <c r="F9" s="44">
        <f t="shared" si="1"/>
        <v>4149.8</v>
      </c>
      <c r="G9" s="12">
        <v>4229.4799999999996</v>
      </c>
      <c r="H9" s="43">
        <f t="shared" si="2"/>
        <v>4229.4799999999996</v>
      </c>
      <c r="I9" s="41">
        <f t="shared" si="3"/>
        <v>4189.6399999999994</v>
      </c>
      <c r="J9" s="42">
        <f t="shared" si="0"/>
        <v>4189.6399999999994</v>
      </c>
      <c r="K9" s="14" t="s">
        <v>12</v>
      </c>
      <c r="L9" s="37" t="s">
        <v>48</v>
      </c>
      <c r="M9" s="10"/>
    </row>
    <row r="10" spans="1:13" ht="39" x14ac:dyDescent="0.25">
      <c r="A10" s="11">
        <v>6</v>
      </c>
      <c r="B10" s="16" t="s">
        <v>18</v>
      </c>
      <c r="C10" s="9" t="s">
        <v>11</v>
      </c>
      <c r="D10" s="12">
        <v>1</v>
      </c>
      <c r="E10" s="12">
        <v>4437.5</v>
      </c>
      <c r="F10" s="44">
        <f t="shared" si="1"/>
        <v>4437.5</v>
      </c>
      <c r="G10" s="12">
        <v>4522.7</v>
      </c>
      <c r="H10" s="43">
        <f t="shared" si="2"/>
        <v>4522.7</v>
      </c>
      <c r="I10" s="41">
        <f t="shared" si="3"/>
        <v>4480.1000000000004</v>
      </c>
      <c r="J10" s="42">
        <f t="shared" si="0"/>
        <v>4480.1000000000004</v>
      </c>
      <c r="K10" s="14" t="s">
        <v>12</v>
      </c>
      <c r="L10" s="37" t="s">
        <v>49</v>
      </c>
      <c r="M10" s="10"/>
    </row>
    <row r="11" spans="1:13" ht="39" x14ac:dyDescent="0.25">
      <c r="A11" s="11">
        <v>7</v>
      </c>
      <c r="B11" s="16" t="s">
        <v>19</v>
      </c>
      <c r="C11" s="9" t="s">
        <v>11</v>
      </c>
      <c r="D11" s="12">
        <v>2</v>
      </c>
      <c r="E11" s="12">
        <v>3313.27</v>
      </c>
      <c r="F11" s="44">
        <f t="shared" si="1"/>
        <v>6626.54</v>
      </c>
      <c r="G11" s="12">
        <v>3376.88</v>
      </c>
      <c r="H11" s="43">
        <f t="shared" si="2"/>
        <v>6753.76</v>
      </c>
      <c r="I11" s="41">
        <f t="shared" si="3"/>
        <v>3345.0749999999998</v>
      </c>
      <c r="J11" s="42">
        <f t="shared" si="0"/>
        <v>6690.15</v>
      </c>
      <c r="K11" s="14" t="s">
        <v>12</v>
      </c>
      <c r="L11" s="37" t="s">
        <v>50</v>
      </c>
      <c r="M11" s="10"/>
    </row>
    <row r="12" spans="1:13" x14ac:dyDescent="0.2">
      <c r="A12" s="50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75" x14ac:dyDescent="0.25">
      <c r="A13" s="20">
        <v>1</v>
      </c>
      <c r="B13" s="16" t="s">
        <v>20</v>
      </c>
      <c r="C13" s="9" t="s">
        <v>11</v>
      </c>
      <c r="D13" s="18">
        <v>5</v>
      </c>
      <c r="E13" s="18">
        <v>100879.26</v>
      </c>
      <c r="F13" s="44">
        <f>E13*D13</f>
        <v>504396.3</v>
      </c>
      <c r="G13" s="18">
        <v>102816.14</v>
      </c>
      <c r="H13" s="40">
        <f>G13*D13</f>
        <v>514080.7</v>
      </c>
      <c r="I13" s="41">
        <f>SUM(G13+E13)/2</f>
        <v>101847.7</v>
      </c>
      <c r="J13" s="42">
        <f t="shared" ref="J13:J15" si="4">I13*D13</f>
        <v>509238.5</v>
      </c>
      <c r="K13" s="14" t="s">
        <v>12</v>
      </c>
      <c r="L13" s="38" t="s">
        <v>51</v>
      </c>
      <c r="M13" s="10"/>
    </row>
    <row r="14" spans="1:13" ht="45" x14ac:dyDescent="0.25">
      <c r="A14" s="20">
        <v>2</v>
      </c>
      <c r="B14" s="16" t="s">
        <v>21</v>
      </c>
      <c r="C14" s="9" t="s">
        <v>11</v>
      </c>
      <c r="D14" s="18">
        <v>2</v>
      </c>
      <c r="E14" s="18">
        <v>7531.03</v>
      </c>
      <c r="F14" s="44">
        <f t="shared" ref="F14:F15" si="5">E14*D14</f>
        <v>15062.06</v>
      </c>
      <c r="G14" s="18">
        <v>7675.63</v>
      </c>
      <c r="H14" s="40">
        <f t="shared" ref="H14:H15" si="6">G14*D14</f>
        <v>15351.26</v>
      </c>
      <c r="I14" s="41">
        <f t="shared" ref="I14:I15" si="7">SUM(G14+E14)/2</f>
        <v>7603.33</v>
      </c>
      <c r="J14" s="42">
        <f t="shared" si="4"/>
        <v>15206.66</v>
      </c>
      <c r="K14" s="14" t="s">
        <v>12</v>
      </c>
      <c r="L14" s="38" t="s">
        <v>52</v>
      </c>
      <c r="M14" s="10"/>
    </row>
    <row r="15" spans="1:13" ht="90" x14ac:dyDescent="0.2">
      <c r="A15" s="20">
        <v>3</v>
      </c>
      <c r="B15" s="17" t="s">
        <v>22</v>
      </c>
      <c r="C15" s="9" t="s">
        <v>11</v>
      </c>
      <c r="D15" s="18">
        <v>2</v>
      </c>
      <c r="E15" s="18">
        <v>89223.62</v>
      </c>
      <c r="F15" s="44">
        <f t="shared" si="5"/>
        <v>178447.24</v>
      </c>
      <c r="G15" s="18">
        <v>90936.71</v>
      </c>
      <c r="H15" s="40">
        <f t="shared" si="6"/>
        <v>181873.42</v>
      </c>
      <c r="I15" s="41">
        <f t="shared" si="7"/>
        <v>90080.165000000008</v>
      </c>
      <c r="J15" s="42">
        <f t="shared" si="4"/>
        <v>180160.33000000002</v>
      </c>
      <c r="K15" s="14" t="s">
        <v>12</v>
      </c>
      <c r="L15" s="38" t="s">
        <v>53</v>
      </c>
      <c r="M15" s="10"/>
    </row>
    <row r="16" spans="1:13" ht="15.75" x14ac:dyDescent="0.25">
      <c r="F16" s="21">
        <f>SUM(F13:F15)</f>
        <v>697905.6</v>
      </c>
      <c r="H16" s="21">
        <f>SUM(H13:H15)</f>
        <v>711305.38</v>
      </c>
      <c r="J16" s="21">
        <f>SUM(J13:J15)</f>
        <v>704605.49</v>
      </c>
    </row>
    <row r="17" spans="2:13" ht="15" x14ac:dyDescent="0.25">
      <c r="L17" s="24"/>
      <c r="M17" s="23"/>
    </row>
    <row r="18" spans="2:13" ht="34.5" customHeight="1" x14ac:dyDescent="0.25">
      <c r="B18" s="53" t="s">
        <v>28</v>
      </c>
      <c r="C18" s="53"/>
      <c r="D18" s="25"/>
      <c r="I18" s="26" t="s">
        <v>29</v>
      </c>
      <c r="J18" s="27"/>
      <c r="K18" s="27"/>
      <c r="M18" s="23"/>
    </row>
    <row r="19" spans="2:13" ht="31.5" customHeight="1" x14ac:dyDescent="0.2">
      <c r="B19" s="54" t="s">
        <v>30</v>
      </c>
      <c r="C19" s="54"/>
      <c r="D19" s="25"/>
      <c r="I19" s="46"/>
      <c r="J19" s="46"/>
      <c r="K19" s="46"/>
    </row>
    <row r="20" spans="2:13" ht="56.25" customHeight="1" x14ac:dyDescent="0.2">
      <c r="B20" s="28" t="s">
        <v>31</v>
      </c>
      <c r="C20" s="28"/>
      <c r="D20" s="28"/>
      <c r="I20" s="29" t="s">
        <v>33</v>
      </c>
      <c r="J20" s="30"/>
      <c r="K20" s="30"/>
    </row>
    <row r="21" spans="2:13" ht="21.75" customHeight="1" x14ac:dyDescent="0.2">
      <c r="B21" s="55" t="s">
        <v>32</v>
      </c>
      <c r="C21" s="55"/>
      <c r="D21" s="55"/>
      <c r="I21" s="31" t="s">
        <v>35</v>
      </c>
      <c r="J21" s="32"/>
      <c r="K21" s="32"/>
    </row>
    <row r="22" spans="2:13" ht="27.75" customHeight="1" x14ac:dyDescent="0.2">
      <c r="B22" s="45" t="s">
        <v>34</v>
      </c>
      <c r="C22" s="45"/>
      <c r="D22" s="45"/>
      <c r="I22" s="31" t="s">
        <v>37</v>
      </c>
      <c r="J22" s="32"/>
      <c r="K22" s="32"/>
    </row>
    <row r="23" spans="2:13" ht="24.75" customHeight="1" x14ac:dyDescent="0.2">
      <c r="B23" s="45" t="s">
        <v>36</v>
      </c>
      <c r="C23" s="45"/>
      <c r="D23" s="45"/>
      <c r="I23" s="31" t="s">
        <v>39</v>
      </c>
      <c r="J23" s="32"/>
      <c r="K23" s="32"/>
    </row>
    <row r="24" spans="2:13" ht="32.25" customHeight="1" x14ac:dyDescent="0.2">
      <c r="B24" s="45" t="s">
        <v>38</v>
      </c>
      <c r="C24" s="45"/>
      <c r="D24" s="45"/>
      <c r="I24" s="31" t="s">
        <v>41</v>
      </c>
      <c r="J24" s="32"/>
      <c r="K24" s="32"/>
    </row>
    <row r="25" spans="2:13" ht="33.75" customHeight="1" x14ac:dyDescent="0.25">
      <c r="B25" s="45" t="s">
        <v>40</v>
      </c>
      <c r="C25" s="45"/>
      <c r="D25" s="45"/>
      <c r="I25" s="31" t="s">
        <v>43</v>
      </c>
      <c r="J25" s="33"/>
      <c r="K25" s="33"/>
    </row>
    <row r="26" spans="2:13" ht="30" customHeight="1" x14ac:dyDescent="0.2">
      <c r="B26" s="45" t="s">
        <v>42</v>
      </c>
      <c r="C26" s="45"/>
      <c r="D26" s="45"/>
    </row>
  </sheetData>
  <mergeCells count="13">
    <mergeCell ref="D1:L1"/>
    <mergeCell ref="B24:D24"/>
    <mergeCell ref="B25:D25"/>
    <mergeCell ref="B26:D26"/>
    <mergeCell ref="I19:K19"/>
    <mergeCell ref="A2:M2"/>
    <mergeCell ref="A4:M4"/>
    <mergeCell ref="A12:M12"/>
    <mergeCell ref="B18:C18"/>
    <mergeCell ref="B19:C19"/>
    <mergeCell ref="B21:D21"/>
    <mergeCell ref="B22:D22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2024-03-28T12:46:28Z</dcterms:modified>
</cp:coreProperties>
</file>